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360Giving\Data Analysis\Flagship Project\Data analysis and charts\Tables for platform\"/>
    </mc:Choice>
  </mc:AlternateContent>
  <xr:revisionPtr revIDLastSave="0" documentId="13_ncr:1_{34E2178E-9E3F-4C32-AD2B-2A0B49DBFF76}" xr6:coauthVersionLast="47" xr6:coauthVersionMax="47" xr10:uidLastSave="{00000000-0000-0000-0000-000000000000}"/>
  <bookViews>
    <workbookView xWindow="-110" yWindow="-110" windowWidth="22620" windowHeight="13500" xr2:uid="{3EE55848-A6AC-45FA-B196-ED1878532CEE}"/>
  </bookViews>
  <sheets>
    <sheet name="family-found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1" i="1" l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L104" i="1" l="1"/>
  <c r="L103" i="1"/>
</calcChain>
</file>

<file path=xl/sharedStrings.xml><?xml version="1.0" encoding="utf-8"?>
<sst xmlns="http://schemas.openxmlformats.org/spreadsheetml/2006/main" count="348" uniqueCount="223">
  <si>
    <t>#</t>
  </si>
  <si>
    <t>Org ID</t>
  </si>
  <si>
    <t>Name</t>
  </si>
  <si>
    <t>Living Wage Funder</t>
  </si>
  <si>
    <t>360Giving Publisher</t>
  </si>
  <si>
    <t>FY End</t>
  </si>
  <si>
    <t>Net Assets (£m)</t>
  </si>
  <si>
    <t>Employees</t>
  </si>
  <si>
    <t>Rank (Previous year)</t>
  </si>
  <si>
    <t>Percentage change</t>
  </si>
  <si>
    <t>GB-CHC-1091043</t>
  </si>
  <si>
    <t>Children's Investment Fund Foundation (UK)</t>
  </si>
  <si>
    <t>Dec 22</t>
  </si>
  <si>
    <t>GB-CHC-251988</t>
  </si>
  <si>
    <t>Gatsby Charitable Foundation</t>
  </si>
  <si>
    <t>✓</t>
  </si>
  <si>
    <t>Apr 23</t>
  </si>
  <si>
    <t>GB-CHC-1159154</t>
  </si>
  <si>
    <t>Leverhulme Trust</t>
  </si>
  <si>
    <t>GB-CHC-230260</t>
  </si>
  <si>
    <t>Garfield Weston Foundation</t>
  </si>
  <si>
    <t>GB-CHC-1156222</t>
  </si>
  <si>
    <t>CH Foundation (UK)</t>
  </si>
  <si>
    <t>Feb 23</t>
  </si>
  <si>
    <t>GB-CHC-1094102</t>
  </si>
  <si>
    <t>Michael Uren Foundation</t>
  </si>
  <si>
    <t>360G-ArcadiaFund</t>
  </si>
  <si>
    <t>Arcadia</t>
  </si>
  <si>
    <t>Mar 23</t>
  </si>
  <si>
    <t>GB-CHC-1102927</t>
  </si>
  <si>
    <t>Paul Hamlyn Foundation</t>
  </si>
  <si>
    <t>GB-CHC-1194828</t>
  </si>
  <si>
    <t>Sigrid Rausing Trust</t>
  </si>
  <si>
    <t>GB-CHC-1156077</t>
  </si>
  <si>
    <t>Wolfson Foundation</t>
  </si>
  <si>
    <t>GB-CHC-200051</t>
  </si>
  <si>
    <t>Esmee Fairbairn Foundation</t>
  </si>
  <si>
    <t>GB-CHC-1141997</t>
  </si>
  <si>
    <t>Law Family Charitable Foundation</t>
  </si>
  <si>
    <t>GB-CHC-1009195</t>
  </si>
  <si>
    <t>Pears Foundation</t>
  </si>
  <si>
    <t>GB-CHC-1161516</t>
  </si>
  <si>
    <t>Lempriere Pringle 2015</t>
  </si>
  <si>
    <t>GB-CHC-1139224</t>
  </si>
  <si>
    <t>Moondance Foundation</t>
  </si>
  <si>
    <t>Nov 22</t>
  </si>
  <si>
    <t>GB-CHC-1105580</t>
  </si>
  <si>
    <t>Tudor Trust</t>
  </si>
  <si>
    <t>GB-CHC-1195423</t>
  </si>
  <si>
    <t>This Day Foundation</t>
  </si>
  <si>
    <t>GB-SC-SC002970</t>
  </si>
  <si>
    <t>Robertson Trust</t>
  </si>
  <si>
    <t>GB-CHC-1078808</t>
  </si>
  <si>
    <t>Calleva Foundation</t>
  </si>
  <si>
    <t>GB-CHC-232492</t>
  </si>
  <si>
    <t>The Rhodes Trust</t>
  </si>
  <si>
    <t>Jun 22</t>
  </si>
  <si>
    <t>GB-CHC-276976</t>
  </si>
  <si>
    <t>Rank Foundation Limited</t>
  </si>
  <si>
    <t>GB-CHC-326801</t>
  </si>
  <si>
    <t>Thompson Family Charitable Trust</t>
  </si>
  <si>
    <t>Jan 23</t>
  </si>
  <si>
    <t>GB-CHC-210037</t>
  </si>
  <si>
    <t>Joseph Rowntree Charitable Trust</t>
  </si>
  <si>
    <t>GB-CHC-1170045</t>
  </si>
  <si>
    <t>Mohn Westlake Foundation</t>
  </si>
  <si>
    <t>GB-CHC-1106885</t>
  </si>
  <si>
    <t>Khodorkovsky Foundation</t>
  </si>
  <si>
    <t>GB-CHC-1149282</t>
  </si>
  <si>
    <t>Betty Messenger Charitable Foundation</t>
  </si>
  <si>
    <t>GB-CHC-1183715</t>
  </si>
  <si>
    <t>Yusuf and Farida Hamied Foundation</t>
  </si>
  <si>
    <t>GB-CHC-206601</t>
  </si>
  <si>
    <t>Nuffield Foundation</t>
  </si>
  <si>
    <t>GB-CHC-313119</t>
  </si>
  <si>
    <t>Keren Association Limited</t>
  </si>
  <si>
    <t>GB-CHC-1149110</t>
  </si>
  <si>
    <t>Denise Coates Foundation</t>
  </si>
  <si>
    <t>GB-CHC-1117535</t>
  </si>
  <si>
    <t>Waterloo Foundation</t>
  </si>
  <si>
    <t>GB-SC-SC029998</t>
  </si>
  <si>
    <t>Souter Charitable Trust</t>
  </si>
  <si>
    <t>GB-CHC-1111728</t>
  </si>
  <si>
    <t>Gerald and Gail Ronson Family Foundation</t>
  </si>
  <si>
    <t>GB-CHC-1031031</t>
  </si>
  <si>
    <t>Christian Vision</t>
  </si>
  <si>
    <t>GB-CHC-1138145</t>
  </si>
  <si>
    <t>Rothschild Foundation</t>
  </si>
  <si>
    <t>GB-CHC-244519</t>
  </si>
  <si>
    <t>Maurice Wohl Charitable Foundation</t>
  </si>
  <si>
    <t>GB-CHC-1166025</t>
  </si>
  <si>
    <t>Issa Foundation</t>
  </si>
  <si>
    <t>GB-CHC-1116657</t>
  </si>
  <si>
    <t>Becht Foundation</t>
  </si>
  <si>
    <t>GB-SC-SC003133</t>
  </si>
  <si>
    <t>Gannochy Trust</t>
  </si>
  <si>
    <t>GB-CHC-1119976</t>
  </si>
  <si>
    <t>Stoneygate Trust</t>
  </si>
  <si>
    <t>GB-CHC-1176221</t>
  </si>
  <si>
    <t>Jack Petchey Foundation</t>
  </si>
  <si>
    <t>GB-CHC-1197546</t>
  </si>
  <si>
    <t>Rosetrees</t>
  </si>
  <si>
    <t>GB-CHC-1180640</t>
  </si>
  <si>
    <t>Albert Hunt Trust</t>
  </si>
  <si>
    <t>GB-SC-SC027532</t>
  </si>
  <si>
    <t>Hunter Foundation</t>
  </si>
  <si>
    <t>GB-CHC-267618</t>
  </si>
  <si>
    <t>Westminster Foundation</t>
  </si>
  <si>
    <t>GB-CHC-1083262</t>
  </si>
  <si>
    <t>Rothschild Foundation (Hanadiv) Europe</t>
  </si>
  <si>
    <t>GB-CHC-263207</t>
  </si>
  <si>
    <t>John Ellerman Foundation</t>
  </si>
  <si>
    <t>GB-CHC-1187700</t>
  </si>
  <si>
    <t>Prudence Trust</t>
  </si>
  <si>
    <t>GB-CHC-1175245</t>
  </si>
  <si>
    <t>Laidlaw Foundation</t>
  </si>
  <si>
    <t>Jul 22</t>
  </si>
  <si>
    <t>GB-CHC-1102320</t>
  </si>
  <si>
    <t>Banister Charitable Trust</t>
  </si>
  <si>
    <t>GB-CHC-1048993</t>
  </si>
  <si>
    <t>Mike Gooley Trailfinders Charity</t>
  </si>
  <si>
    <t>GB-CHC-1157301</t>
  </si>
  <si>
    <t>Gaudio Family Foundation</t>
  </si>
  <si>
    <t>GB-CHC-216053</t>
  </si>
  <si>
    <t>Jane Hodge Foundation</t>
  </si>
  <si>
    <t>Sep 22</t>
  </si>
  <si>
    <t>GB-CHC-1164682</t>
  </si>
  <si>
    <t>Stone Family Foundation</t>
  </si>
  <si>
    <t>GB-CHC-1133206</t>
  </si>
  <si>
    <t>Huo Family Foundation</t>
  </si>
  <si>
    <t>GB-CHC-1000147</t>
  </si>
  <si>
    <t>A B Charitable Trust</t>
  </si>
  <si>
    <t>GB-CHC-287077</t>
  </si>
  <si>
    <t>Linbury Trust</t>
  </si>
  <si>
    <t>GB-CHC-234558</t>
  </si>
  <si>
    <t>Stewards Company Ltd</t>
  </si>
  <si>
    <t>GB-CHC-1126983</t>
  </si>
  <si>
    <t>Kusuma Trust UK</t>
  </si>
  <si>
    <t>GB-CHC-1183478</t>
  </si>
  <si>
    <t>Allan &amp; Gill Gray Philanthropy</t>
  </si>
  <si>
    <t>GB-CHC-1196672</t>
  </si>
  <si>
    <t>Eveson Charitable Trust</t>
  </si>
  <si>
    <t>GB-CHC-266620</t>
  </si>
  <si>
    <t>Headley Trust</t>
  </si>
  <si>
    <t>GB-CHC-1121670</t>
  </si>
  <si>
    <t>Liz and Terry Bramall Foundation</t>
  </si>
  <si>
    <t>GB-CHC-313890</t>
  </si>
  <si>
    <t>Raphael Freshwater Memorial Association</t>
  </si>
  <si>
    <t>GB-CHC-238043</t>
  </si>
  <si>
    <t>Charles Wolfson Charitable Trust</t>
  </si>
  <si>
    <t>GB-SC-SC014487</t>
  </si>
  <si>
    <t>Northwood Charitable Trust</t>
  </si>
  <si>
    <t>GB-CHC-1079688</t>
  </si>
  <si>
    <t>John Armitage Charitable Trust</t>
  </si>
  <si>
    <t>GB-CHC-1184957</t>
  </si>
  <si>
    <t>Joseph Rowntree Foundation</t>
  </si>
  <si>
    <t>GB-CHC-265647</t>
  </si>
  <si>
    <t>Samworth Foundation</t>
  </si>
  <si>
    <t>GB-CHC-1127255</t>
  </si>
  <si>
    <t>The Prince of Wales's Charitable Foundation</t>
  </si>
  <si>
    <t>GB-CHC-1146484</t>
  </si>
  <si>
    <t>Dulverton Trust</t>
  </si>
  <si>
    <t>GB-CHC-1125035</t>
  </si>
  <si>
    <t>Bernard Lewis Family Charitable Trust</t>
  </si>
  <si>
    <t>GB-CHC-1164463</t>
  </si>
  <si>
    <t>Haddad Foundation</t>
  </si>
  <si>
    <t>GB-CHC-1176782</t>
  </si>
  <si>
    <t>Elma Foundation (UK)</t>
  </si>
  <si>
    <t>GB-CHC-1177003</t>
  </si>
  <si>
    <t>Maurice and Vivienne Wohl Philanthropic Foundation</t>
  </si>
  <si>
    <t>GB-CHC-1130704</t>
  </si>
  <si>
    <t>Blue Thread</t>
  </si>
  <si>
    <t>GB-CHC-251888</t>
  </si>
  <si>
    <t>M and R Gross Charities Limited</t>
  </si>
  <si>
    <t>GB-CHC-313007</t>
  </si>
  <si>
    <t>Buttle UK</t>
  </si>
  <si>
    <t>GB-CHC-200198</t>
  </si>
  <si>
    <t>29th May 1961 Charity</t>
  </si>
  <si>
    <t>GB-CHC-274769</t>
  </si>
  <si>
    <t>Zochonis Charitable Trust</t>
  </si>
  <si>
    <t>GB-CHC-1109099</t>
  </si>
  <si>
    <t>Bernard Sunley Foundation</t>
  </si>
  <si>
    <t>GB-CHC-1115476</t>
  </si>
  <si>
    <t>Barrow Cadbury Trust</t>
  </si>
  <si>
    <t>GB-CHC-1145887</t>
  </si>
  <si>
    <t>Backstage Trust</t>
  </si>
  <si>
    <t>GB-CHC-326927</t>
  </si>
  <si>
    <t>Medlock Charitable Trust</t>
  </si>
  <si>
    <t>GB-CHC-255281</t>
  </si>
  <si>
    <t>Mayfair Charities Limited</t>
  </si>
  <si>
    <t>GB-CHC-1177514</t>
  </si>
  <si>
    <t>Thirty Percy Foundation</t>
  </si>
  <si>
    <t>GB-CHC-1191713</t>
  </si>
  <si>
    <t>Sam and Bella Sebba Charitable Foundation</t>
  </si>
  <si>
    <t>GB-SC-SC009942</t>
  </si>
  <si>
    <t>Holywood Trust</t>
  </si>
  <si>
    <t>GB-CHC-274369</t>
  </si>
  <si>
    <t>Sobell Foundation</t>
  </si>
  <si>
    <t>GB-CHC-326840</t>
  </si>
  <si>
    <t>Gosling Foundation Limited</t>
  </si>
  <si>
    <t>GB-CHC-1064823</t>
  </si>
  <si>
    <t>Hadley Trust</t>
  </si>
  <si>
    <t>GB-CHC-1164021</t>
  </si>
  <si>
    <t>Blagrave Trust</t>
  </si>
  <si>
    <t>GB-CHC-285696</t>
  </si>
  <si>
    <t>Jerusalem Trust</t>
  </si>
  <si>
    <t>GB-CHC-233838</t>
  </si>
  <si>
    <t>Sir Jules Thorn Charitable Trust</t>
  </si>
  <si>
    <t>GB-CHC-258958</t>
  </si>
  <si>
    <t>Colyer-Fergusson Charitable Trust</t>
  </si>
  <si>
    <t>GB-CHC-1078969</t>
  </si>
  <si>
    <t>Charles Hayward Foundation</t>
  </si>
  <si>
    <t>GB-CHC-225356</t>
  </si>
  <si>
    <t>Sir James Reckitt Charity</t>
  </si>
  <si>
    <t>GB-CHC-1150413</t>
  </si>
  <si>
    <t>Childwick Trust</t>
  </si>
  <si>
    <t>GB-CHC-264299</t>
  </si>
  <si>
    <t>Kirby Laing Foundation</t>
  </si>
  <si>
    <t>GB-CHC-206602</t>
  </si>
  <si>
    <t>Pilgrim Trust</t>
  </si>
  <si>
    <t>Grantmaking Spending (£m)</t>
  </si>
  <si>
    <t>Grantmaking Spending (£m - Previous year)</t>
  </si>
  <si>
    <t>Source: 360Giving analysis of data from Charity Regulators and charity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</si>
</sst>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 narrow"/>
    </font>
    <font>
      <sz val="9"/>
      <color rgb="FF000000"/>
      <name val="&quot;Google Sans Mono&quot;"/>
    </font>
    <font>
      <b/>
      <sz val="10.5"/>
      <color rgb="FF333333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1" fillId="0" borderId="0" xfId="0" applyFont="1"/>
    <xf numFmtId="164" fontId="2" fillId="0" borderId="0" xfId="0" applyNumberFormat="1" applyFont="1"/>
    <xf numFmtId="0" fontId="3" fillId="2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89E08-D4FD-418D-8600-332A21ABCFF3}">
  <dimension ref="A1:M1000"/>
  <sheetViews>
    <sheetView tabSelected="1" topLeftCell="A91" workbookViewId="0">
      <pane xSplit="3" topLeftCell="D1" activePane="topRight" state="frozen"/>
      <selection pane="topRight" activeCell="C108" sqref="C108"/>
    </sheetView>
  </sheetViews>
  <sheetFormatPr defaultColWidth="13.81640625" defaultRowHeight="15" customHeight="1"/>
  <cols>
    <col min="1" max="2" width="9.453125" customWidth="1"/>
    <col min="3" max="3" width="36.36328125" customWidth="1"/>
    <col min="4" max="12" width="9.453125" customWidth="1"/>
    <col min="13" max="13" width="12.26953125" customWidth="1"/>
    <col min="14" max="30" width="9.453125" customWidth="1"/>
  </cols>
  <sheetData>
    <row r="1" spans="1:13" ht="14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220</v>
      </c>
      <c r="H1" s="1" t="s">
        <v>6</v>
      </c>
      <c r="I1" s="1" t="s">
        <v>7</v>
      </c>
      <c r="J1" s="1" t="s">
        <v>8</v>
      </c>
      <c r="K1" s="1" t="s">
        <v>221</v>
      </c>
      <c r="L1" s="1" t="s">
        <v>9</v>
      </c>
    </row>
    <row r="2" spans="1:13" ht="14.5">
      <c r="A2" s="1">
        <v>1</v>
      </c>
      <c r="B2" s="1" t="s">
        <v>10</v>
      </c>
      <c r="C2" s="1" t="s">
        <v>11</v>
      </c>
      <c r="F2" s="1" t="s">
        <v>12</v>
      </c>
      <c r="G2" s="1">
        <v>396.96685500000001</v>
      </c>
      <c r="H2" s="1">
        <v>4115.6853570000003</v>
      </c>
      <c r="I2" s="1">
        <v>195</v>
      </c>
      <c r="J2" s="1">
        <v>1</v>
      </c>
      <c r="K2" s="1">
        <v>601.38296800000001</v>
      </c>
      <c r="L2" s="2">
        <f>IFERROR((G2/K2)-1,"-")</f>
        <v>-0.33991004713655271</v>
      </c>
      <c r="M2" s="4"/>
    </row>
    <row r="3" spans="1:13" ht="14.5">
      <c r="A3" s="1">
        <v>2</v>
      </c>
      <c r="B3" s="1" t="s">
        <v>13</v>
      </c>
      <c r="C3" s="1" t="s">
        <v>14</v>
      </c>
      <c r="E3" s="1" t="s">
        <v>15</v>
      </c>
      <c r="F3" s="1" t="s">
        <v>16</v>
      </c>
      <c r="G3" s="1">
        <v>134.536</v>
      </c>
      <c r="H3" s="1">
        <v>536.221</v>
      </c>
      <c r="I3" s="1">
        <v>8</v>
      </c>
      <c r="J3" s="1">
        <v>4</v>
      </c>
      <c r="K3" s="1">
        <v>68.991</v>
      </c>
      <c r="L3" s="2">
        <f>IFERROR((G3/K3)-1,"-")</f>
        <v>0.95005145598701279</v>
      </c>
      <c r="M3" s="4"/>
    </row>
    <row r="4" spans="1:13" ht="14.5">
      <c r="A4" s="1">
        <v>3</v>
      </c>
      <c r="B4" s="1" t="s">
        <v>17</v>
      </c>
      <c r="C4" s="1" t="s">
        <v>18</v>
      </c>
      <c r="F4" s="1" t="s">
        <v>12</v>
      </c>
      <c r="G4" s="1">
        <v>95.956999999999994</v>
      </c>
      <c r="H4" s="1">
        <v>3566.0059999999999</v>
      </c>
      <c r="I4" s="1">
        <v>17</v>
      </c>
      <c r="J4" s="1">
        <v>2</v>
      </c>
      <c r="K4" s="1">
        <v>135.81700000000001</v>
      </c>
      <c r="L4" s="2">
        <f>IFERROR((G4/K4)-1,"-")</f>
        <v>-0.29348314275827037</v>
      </c>
      <c r="M4" s="4"/>
    </row>
    <row r="5" spans="1:13" ht="14.5">
      <c r="A5" s="1">
        <v>4</v>
      </c>
      <c r="B5" s="1" t="s">
        <v>19</v>
      </c>
      <c r="C5" s="1" t="s">
        <v>20</v>
      </c>
      <c r="E5" s="1" t="s">
        <v>15</v>
      </c>
      <c r="F5" s="1" t="s">
        <v>16</v>
      </c>
      <c r="G5" s="1">
        <v>89.459000000000003</v>
      </c>
      <c r="H5" s="1">
        <v>8316.8009999999995</v>
      </c>
      <c r="I5" s="1">
        <v>0</v>
      </c>
      <c r="J5" s="1">
        <v>3</v>
      </c>
      <c r="K5" s="1">
        <v>88.876000000000005</v>
      </c>
      <c r="L5" s="2">
        <f>IFERROR((G5/K5)-1,"-")</f>
        <v>6.5597011566675967E-3</v>
      </c>
      <c r="M5" s="4"/>
    </row>
    <row r="6" spans="1:13" ht="14.5">
      <c r="A6" s="1">
        <v>5</v>
      </c>
      <c r="B6" s="1" t="s">
        <v>21</v>
      </c>
      <c r="C6" s="1" t="s">
        <v>22</v>
      </c>
      <c r="F6" s="1" t="s">
        <v>23</v>
      </c>
      <c r="G6" s="1">
        <v>69.701229999999995</v>
      </c>
      <c r="H6" s="1">
        <v>24.455044000000001</v>
      </c>
      <c r="I6" s="1">
        <v>0</v>
      </c>
      <c r="J6" s="1">
        <v>13</v>
      </c>
      <c r="K6" s="1">
        <v>21.264966999999999</v>
      </c>
      <c r="L6" s="2">
        <f>IFERROR((G6/K6)-1,"-")</f>
        <v>2.2777492671397046</v>
      </c>
      <c r="M6" s="4"/>
    </row>
    <row r="7" spans="1:13" ht="14.5">
      <c r="A7" s="1">
        <v>6</v>
      </c>
      <c r="B7" s="1" t="s">
        <v>24</v>
      </c>
      <c r="C7" s="1" t="s">
        <v>25</v>
      </c>
      <c r="F7" s="1" t="s">
        <v>16</v>
      </c>
      <c r="G7" s="1">
        <v>53.270600000000002</v>
      </c>
      <c r="H7" s="1">
        <v>190.054224</v>
      </c>
      <c r="I7" s="1">
        <v>0</v>
      </c>
      <c r="J7" s="1">
        <v>30</v>
      </c>
      <c r="K7" s="1">
        <v>9.0669609999999992</v>
      </c>
      <c r="L7" s="2">
        <f>IFERROR((G7/K7)-1,"-")</f>
        <v>4.8752430941304379</v>
      </c>
      <c r="M7" s="4"/>
    </row>
    <row r="8" spans="1:13" ht="14.5">
      <c r="A8" s="1">
        <v>7</v>
      </c>
      <c r="B8" s="1" t="s">
        <v>26</v>
      </c>
      <c r="C8" s="1" t="s">
        <v>27</v>
      </c>
      <c r="E8" s="1" t="s">
        <v>15</v>
      </c>
      <c r="F8" s="1" t="s">
        <v>28</v>
      </c>
      <c r="G8" s="1">
        <v>47.457673329999999</v>
      </c>
      <c r="J8" s="1">
        <v>5</v>
      </c>
      <c r="K8" s="1">
        <v>65.438000000000002</v>
      </c>
      <c r="L8" s="2">
        <f>IFERROR((G8/K8)-1,"-")</f>
        <v>-0.2747688907057062</v>
      </c>
      <c r="M8" s="4"/>
    </row>
    <row r="9" spans="1:13" ht="14.5">
      <c r="A9" s="1">
        <v>8</v>
      </c>
      <c r="B9" s="1" t="s">
        <v>29</v>
      </c>
      <c r="C9" s="1" t="s">
        <v>30</v>
      </c>
      <c r="D9" s="1" t="s">
        <v>15</v>
      </c>
      <c r="E9" s="1" t="s">
        <v>15</v>
      </c>
      <c r="F9" s="1" t="s">
        <v>28</v>
      </c>
      <c r="G9" s="1">
        <v>39.614888000000001</v>
      </c>
      <c r="H9" s="1">
        <v>875.33754999999996</v>
      </c>
      <c r="I9" s="1">
        <v>49</v>
      </c>
      <c r="J9" s="1">
        <v>9</v>
      </c>
      <c r="K9" s="1">
        <v>37.781174999999998</v>
      </c>
      <c r="L9" s="2">
        <f>IFERROR((G9/K9)-1,"-")</f>
        <v>4.8535097174717379E-2</v>
      </c>
      <c r="M9" s="4"/>
    </row>
    <row r="10" spans="1:13" ht="14.5">
      <c r="A10" s="1">
        <v>9</v>
      </c>
      <c r="B10" s="1" t="s">
        <v>31</v>
      </c>
      <c r="C10" s="1" t="s">
        <v>32</v>
      </c>
      <c r="F10" s="1" t="s">
        <v>12</v>
      </c>
      <c r="G10" s="1">
        <v>39.411239000000002</v>
      </c>
      <c r="H10" s="1">
        <v>211.663296</v>
      </c>
      <c r="I10" s="1">
        <v>27</v>
      </c>
      <c r="J10" s="1">
        <v>8</v>
      </c>
      <c r="K10" s="1">
        <v>40.8504</v>
      </c>
      <c r="L10" s="2">
        <f>IFERROR((G10/K10)-1,"-")</f>
        <v>-3.5230034467226723E-2</v>
      </c>
      <c r="M10" s="4"/>
    </row>
    <row r="11" spans="1:13" ht="14.5">
      <c r="A11" s="1">
        <v>10</v>
      </c>
      <c r="B11" s="1" t="s">
        <v>33</v>
      </c>
      <c r="C11" s="1" t="s">
        <v>34</v>
      </c>
      <c r="E11" s="1" t="s">
        <v>15</v>
      </c>
      <c r="F11" s="1" t="s">
        <v>28</v>
      </c>
      <c r="G11" s="1">
        <v>38.130690000000001</v>
      </c>
      <c r="H11" s="1">
        <v>881.848386</v>
      </c>
      <c r="I11" s="1">
        <v>11</v>
      </c>
      <c r="J11" s="1">
        <v>10</v>
      </c>
      <c r="K11" s="1">
        <v>37.523000000000003</v>
      </c>
      <c r="L11" s="2">
        <f>IFERROR((G11/K11)-1,"-")</f>
        <v>1.6195133651360383E-2</v>
      </c>
      <c r="M11" s="4"/>
    </row>
    <row r="12" spans="1:13" ht="14.5">
      <c r="A12" s="1">
        <v>11</v>
      </c>
      <c r="B12" s="1" t="s">
        <v>35</v>
      </c>
      <c r="C12" s="1" t="s">
        <v>36</v>
      </c>
      <c r="D12" s="3" t="s">
        <v>15</v>
      </c>
      <c r="E12" s="1" t="s">
        <v>15</v>
      </c>
      <c r="F12" s="1" t="s">
        <v>12</v>
      </c>
      <c r="G12" s="1">
        <v>36.862000000000002</v>
      </c>
      <c r="H12" s="1">
        <v>1268.306</v>
      </c>
      <c r="I12" s="1">
        <v>38</v>
      </c>
      <c r="J12" s="1">
        <v>6</v>
      </c>
      <c r="K12" s="1">
        <v>51.625</v>
      </c>
      <c r="L12" s="2">
        <f>IFERROR((G12/K12)-1,"-")</f>
        <v>-0.28596610169491521</v>
      </c>
      <c r="M12" s="4"/>
    </row>
    <row r="13" spans="1:13" ht="14.5">
      <c r="A13" s="1">
        <v>12</v>
      </c>
      <c r="B13" s="1" t="s">
        <v>37</v>
      </c>
      <c r="C13" s="1" t="s">
        <v>38</v>
      </c>
      <c r="F13" s="1" t="s">
        <v>28</v>
      </c>
      <c r="G13" s="1">
        <v>30.387550000000001</v>
      </c>
      <c r="H13" s="1">
        <v>74.902856</v>
      </c>
      <c r="I13" s="1">
        <v>0</v>
      </c>
      <c r="J13" s="1">
        <v>23</v>
      </c>
      <c r="L13" s="2" t="str">
        <f>IFERROR((G13/K13)-1,"-")</f>
        <v>-</v>
      </c>
      <c r="M13" s="4"/>
    </row>
    <row r="14" spans="1:13" ht="14.5">
      <c r="A14" s="1">
        <v>13</v>
      </c>
      <c r="B14" s="1" t="s">
        <v>39</v>
      </c>
      <c r="C14" s="1" t="s">
        <v>40</v>
      </c>
      <c r="E14" s="1" t="s">
        <v>15</v>
      </c>
      <c r="F14" s="1" t="s">
        <v>28</v>
      </c>
      <c r="G14" s="1">
        <v>23.649757999999999</v>
      </c>
      <c r="H14" s="1">
        <v>30.384197</v>
      </c>
      <c r="I14" s="1">
        <v>8</v>
      </c>
      <c r="J14" s="1">
        <v>15</v>
      </c>
      <c r="K14" s="1">
        <v>19.023403999999999</v>
      </c>
      <c r="L14" s="2">
        <f>IFERROR((G14/K14)-1,"-")</f>
        <v>0.24319275351561687</v>
      </c>
      <c r="M14" s="4"/>
    </row>
    <row r="15" spans="1:13" ht="14.5">
      <c r="A15" s="1">
        <v>14</v>
      </c>
      <c r="B15" s="1" t="s">
        <v>41</v>
      </c>
      <c r="C15" s="1" t="s">
        <v>42</v>
      </c>
      <c r="F15" s="1" t="s">
        <v>28</v>
      </c>
      <c r="G15" s="1">
        <v>22.32555</v>
      </c>
      <c r="H15" s="1">
        <v>29.607050999999998</v>
      </c>
      <c r="I15" s="1">
        <v>0</v>
      </c>
      <c r="J15" s="1">
        <v>22</v>
      </c>
      <c r="K15" s="1">
        <v>11.348811</v>
      </c>
      <c r="L15" s="2">
        <f>IFERROR((G15/K15)-1,"-")</f>
        <v>0.9672148914983254</v>
      </c>
      <c r="M15" s="4"/>
    </row>
    <row r="16" spans="1:13" ht="14.5">
      <c r="A16" s="1">
        <v>15</v>
      </c>
      <c r="B16" s="1" t="s">
        <v>43</v>
      </c>
      <c r="C16" s="1" t="s">
        <v>44</v>
      </c>
      <c r="F16" s="1" t="s">
        <v>45</v>
      </c>
      <c r="G16" s="1">
        <v>20.879978999999999</v>
      </c>
      <c r="H16" s="1">
        <v>371.98801300000002</v>
      </c>
      <c r="I16" s="1">
        <v>1</v>
      </c>
      <c r="J16" s="1">
        <v>17</v>
      </c>
      <c r="K16" s="1">
        <v>18.117000000000001</v>
      </c>
      <c r="L16" s="2">
        <f>IFERROR((G16/K16)-1,"-")</f>
        <v>0.15250753435999331</v>
      </c>
      <c r="M16" s="4"/>
    </row>
    <row r="17" spans="1:13" ht="14.5">
      <c r="A17" s="1">
        <v>16</v>
      </c>
      <c r="B17" s="1" t="s">
        <v>46</v>
      </c>
      <c r="C17" s="1" t="s">
        <v>47</v>
      </c>
      <c r="E17" s="1" t="s">
        <v>15</v>
      </c>
      <c r="F17" s="1" t="s">
        <v>28</v>
      </c>
      <c r="G17" s="1">
        <v>20.425999999999998</v>
      </c>
      <c r="H17" s="1">
        <v>226.55</v>
      </c>
      <c r="I17" s="1">
        <v>23</v>
      </c>
      <c r="J17" s="1">
        <v>14</v>
      </c>
      <c r="K17" s="1">
        <v>20.195</v>
      </c>
      <c r="L17" s="2">
        <f>IFERROR((G17/K17)-1,"-")</f>
        <v>1.1438474870017146E-2</v>
      </c>
      <c r="M17" s="4"/>
    </row>
    <row r="18" spans="1:13" ht="14.5">
      <c r="A18" s="1">
        <v>17</v>
      </c>
      <c r="B18" s="1" t="s">
        <v>48</v>
      </c>
      <c r="C18" s="1" t="s">
        <v>49</v>
      </c>
      <c r="F18" s="1" t="s">
        <v>28</v>
      </c>
      <c r="G18" s="1">
        <v>19.104263</v>
      </c>
      <c r="H18" s="1">
        <v>27.268357999999999</v>
      </c>
      <c r="I18" s="1">
        <v>0</v>
      </c>
      <c r="J18" s="1">
        <v>130</v>
      </c>
      <c r="K18" s="1">
        <v>2.017773</v>
      </c>
      <c r="L18" s="2">
        <f>IFERROR((G18/K18)-1,"-")</f>
        <v>8.4679941698099839</v>
      </c>
      <c r="M18" s="4"/>
    </row>
    <row r="19" spans="1:13" ht="14.5">
      <c r="A19" s="1">
        <v>18</v>
      </c>
      <c r="B19" s="1" t="s">
        <v>50</v>
      </c>
      <c r="C19" s="1" t="s">
        <v>51</v>
      </c>
      <c r="F19" s="1" t="s">
        <v>28</v>
      </c>
      <c r="G19" s="1">
        <v>19.082999999999998</v>
      </c>
      <c r="H19" s="1">
        <v>744.803</v>
      </c>
      <c r="I19" s="1">
        <v>48</v>
      </c>
      <c r="J19" s="1">
        <v>12</v>
      </c>
      <c r="K19" s="1">
        <v>23.599</v>
      </c>
      <c r="L19" s="2">
        <f>IFERROR((G19/K19)-1,"-")</f>
        <v>-0.19136404084918857</v>
      </c>
      <c r="M19" s="4"/>
    </row>
    <row r="20" spans="1:13" ht="14.5">
      <c r="A20" s="1">
        <v>19</v>
      </c>
      <c r="B20" s="1" t="s">
        <v>52</v>
      </c>
      <c r="C20" s="1" t="s">
        <v>53</v>
      </c>
      <c r="F20" s="1" t="s">
        <v>12</v>
      </c>
      <c r="G20" s="1">
        <v>17.322879</v>
      </c>
      <c r="H20" s="1">
        <v>-7.393116</v>
      </c>
      <c r="I20" s="1">
        <v>0</v>
      </c>
      <c r="J20" s="1">
        <v>36</v>
      </c>
      <c r="K20" s="1">
        <v>8.5746269999999996</v>
      </c>
      <c r="L20" s="2">
        <f>IFERROR((G20/K20)-1,"-")</f>
        <v>1.0202486941997595</v>
      </c>
      <c r="M20" s="4"/>
    </row>
    <row r="21" spans="1:13" ht="15.75" customHeight="1">
      <c r="A21" s="1">
        <v>20</v>
      </c>
      <c r="B21" s="1" t="s">
        <v>54</v>
      </c>
      <c r="C21" s="1" t="s">
        <v>55</v>
      </c>
      <c r="F21" s="1" t="s">
        <v>56</v>
      </c>
      <c r="G21" s="1">
        <v>16.795000000000002</v>
      </c>
      <c r="H21" s="1">
        <v>520.45799999999997</v>
      </c>
      <c r="I21" s="1">
        <v>108</v>
      </c>
      <c r="J21" s="1">
        <v>11</v>
      </c>
      <c r="K21" s="1">
        <v>33.933999999999997</v>
      </c>
      <c r="L21" s="2">
        <f>IFERROR((G21/K21)-1,"-")</f>
        <v>-0.50506866269817874</v>
      </c>
      <c r="M21" s="4"/>
    </row>
    <row r="22" spans="1:13" ht="15.75" customHeight="1">
      <c r="A22" s="1">
        <v>21</v>
      </c>
      <c r="B22" s="1" t="s">
        <v>57</v>
      </c>
      <c r="C22" s="1" t="s">
        <v>58</v>
      </c>
      <c r="E22" s="1" t="s">
        <v>15</v>
      </c>
      <c r="F22" s="1" t="s">
        <v>12</v>
      </c>
      <c r="G22" s="1">
        <v>16.119</v>
      </c>
      <c r="H22" s="1">
        <v>268.44799999999998</v>
      </c>
      <c r="I22" s="1">
        <v>33</v>
      </c>
      <c r="J22" s="1">
        <v>21</v>
      </c>
      <c r="K22" s="1">
        <v>11.686</v>
      </c>
      <c r="L22" s="2">
        <f>IFERROR((G22/K22)-1,"-")</f>
        <v>0.37934280335444126</v>
      </c>
      <c r="M22" s="4"/>
    </row>
    <row r="23" spans="1:13" ht="15.75" customHeight="1">
      <c r="A23" s="1">
        <v>22</v>
      </c>
      <c r="B23" s="1" t="s">
        <v>59</v>
      </c>
      <c r="C23" s="1" t="s">
        <v>60</v>
      </c>
      <c r="F23" s="1" t="s">
        <v>61</v>
      </c>
      <c r="G23" s="1">
        <v>14.33</v>
      </c>
      <c r="H23" s="1">
        <v>85.042939000000004</v>
      </c>
      <c r="I23" s="1">
        <v>0</v>
      </c>
      <c r="J23" s="1">
        <v>33</v>
      </c>
      <c r="K23" s="1">
        <v>8.8665000000000003</v>
      </c>
      <c r="L23" s="2">
        <f>IFERROR((G23/K23)-1,"-")</f>
        <v>0.61619579315400652</v>
      </c>
      <c r="M23" s="4"/>
    </row>
    <row r="24" spans="1:13" ht="15.75" customHeight="1">
      <c r="A24" s="1">
        <v>23</v>
      </c>
      <c r="B24" s="1" t="s">
        <v>62</v>
      </c>
      <c r="C24" s="1" t="s">
        <v>63</v>
      </c>
      <c r="E24" s="1" t="s">
        <v>15</v>
      </c>
      <c r="F24" s="1" t="s">
        <v>12</v>
      </c>
      <c r="G24" s="1">
        <v>13.977296000000001</v>
      </c>
      <c r="H24" s="1">
        <v>268.54490099999998</v>
      </c>
      <c r="I24" s="1">
        <v>22</v>
      </c>
      <c r="J24" s="1">
        <v>24</v>
      </c>
      <c r="K24" s="1">
        <v>10.611229</v>
      </c>
      <c r="L24" s="2">
        <f>IFERROR((G24/K24)-1,"-")</f>
        <v>0.31721744955273334</v>
      </c>
      <c r="M24" s="4"/>
    </row>
    <row r="25" spans="1:13" ht="15.75" customHeight="1">
      <c r="A25" s="1">
        <v>24</v>
      </c>
      <c r="B25" s="1" t="s">
        <v>64</v>
      </c>
      <c r="C25" s="1" t="s">
        <v>65</v>
      </c>
      <c r="F25" s="1" t="s">
        <v>12</v>
      </c>
      <c r="G25" s="1">
        <v>13.577047</v>
      </c>
      <c r="H25" s="1">
        <v>7.4550090000000004</v>
      </c>
      <c r="I25" s="1">
        <v>0</v>
      </c>
      <c r="J25" s="1">
        <v>34</v>
      </c>
      <c r="K25" s="1">
        <v>8.8522719999999993</v>
      </c>
      <c r="L25" s="2">
        <f>IFERROR((G25/K25)-1,"-")</f>
        <v>0.53373585899755471</v>
      </c>
      <c r="M25" s="4"/>
    </row>
    <row r="26" spans="1:13" ht="15.75" customHeight="1">
      <c r="A26" s="1">
        <v>25</v>
      </c>
      <c r="B26" s="1" t="s">
        <v>66</v>
      </c>
      <c r="C26" s="1" t="s">
        <v>67</v>
      </c>
      <c r="F26" s="1" t="s">
        <v>12</v>
      </c>
      <c r="G26" s="1">
        <v>13.467648000000001</v>
      </c>
      <c r="H26" s="1">
        <v>565.01566200000002</v>
      </c>
      <c r="I26" s="1">
        <v>0</v>
      </c>
      <c r="J26" s="1">
        <v>76</v>
      </c>
      <c r="K26" s="1">
        <v>3.7058719999999998</v>
      </c>
      <c r="L26" s="2">
        <f>IFERROR((G26/K26)-1,"-")</f>
        <v>2.6341373906060439</v>
      </c>
      <c r="M26" s="4"/>
    </row>
    <row r="27" spans="1:13" ht="15.75" customHeight="1">
      <c r="A27" s="1">
        <v>26</v>
      </c>
      <c r="B27" s="1" t="s">
        <v>68</v>
      </c>
      <c r="C27" s="1" t="s">
        <v>69</v>
      </c>
      <c r="F27" s="1" t="s">
        <v>16</v>
      </c>
      <c r="G27" s="1">
        <v>13.199049</v>
      </c>
      <c r="J27" s="1">
        <v>151</v>
      </c>
      <c r="K27" s="1">
        <v>1.508497</v>
      </c>
      <c r="L27" s="2">
        <f>IFERROR((G27/K27)-1,"-")</f>
        <v>7.7498012922796669</v>
      </c>
      <c r="M27" s="4"/>
    </row>
    <row r="28" spans="1:13" ht="15.75" customHeight="1">
      <c r="A28" s="1">
        <v>27</v>
      </c>
      <c r="B28" s="1" t="s">
        <v>70</v>
      </c>
      <c r="C28" s="1" t="s">
        <v>71</v>
      </c>
      <c r="F28" s="1" t="s">
        <v>12</v>
      </c>
      <c r="G28" s="1">
        <v>13.176606</v>
      </c>
      <c r="H28" s="1">
        <v>0.31030799999999997</v>
      </c>
      <c r="I28" s="1">
        <v>0</v>
      </c>
      <c r="J28" s="1">
        <v>236</v>
      </c>
      <c r="K28" s="1">
        <v>0.20056299999999999</v>
      </c>
      <c r="L28" s="2">
        <f>IFERROR((G28/K28)-1,"-")</f>
        <v>64.698089876996249</v>
      </c>
      <c r="M28" s="4"/>
    </row>
    <row r="29" spans="1:13" ht="15.75" customHeight="1">
      <c r="A29" s="1">
        <v>28</v>
      </c>
      <c r="B29" s="1" t="s">
        <v>72</v>
      </c>
      <c r="C29" s="1" t="s">
        <v>73</v>
      </c>
      <c r="E29" s="1" t="s">
        <v>15</v>
      </c>
      <c r="F29" s="1" t="s">
        <v>12</v>
      </c>
      <c r="G29" s="1">
        <v>12.862</v>
      </c>
      <c r="H29" s="1">
        <v>465.12799999999999</v>
      </c>
      <c r="I29" s="1">
        <v>79</v>
      </c>
      <c r="J29" s="1">
        <v>19</v>
      </c>
      <c r="K29" s="1">
        <v>15.96</v>
      </c>
      <c r="L29" s="2">
        <f>IFERROR((G29/K29)-1,"-")</f>
        <v>-0.19411027568922312</v>
      </c>
      <c r="M29" s="4"/>
    </row>
    <row r="30" spans="1:13" ht="15.75" customHeight="1">
      <c r="A30" s="1">
        <v>29</v>
      </c>
      <c r="B30" s="1" t="s">
        <v>74</v>
      </c>
      <c r="C30" s="1" t="s">
        <v>75</v>
      </c>
      <c r="F30" s="1" t="s">
        <v>28</v>
      </c>
      <c r="G30" s="1">
        <v>11.669743</v>
      </c>
      <c r="H30" s="1">
        <v>9.4591659999999997</v>
      </c>
      <c r="I30" s="1">
        <v>0</v>
      </c>
      <c r="J30" s="1">
        <v>29</v>
      </c>
      <c r="K30" s="1">
        <v>9.0898679999999992</v>
      </c>
      <c r="L30" s="2">
        <f>IFERROR((G30/K30)-1,"-")</f>
        <v>0.28381875292358494</v>
      </c>
      <c r="M30" s="4"/>
    </row>
    <row r="31" spans="1:13" ht="15.75" customHeight="1">
      <c r="A31" s="1">
        <v>30</v>
      </c>
      <c r="B31" s="1" t="s">
        <v>76</v>
      </c>
      <c r="C31" s="1" t="s">
        <v>77</v>
      </c>
      <c r="F31" s="1" t="s">
        <v>28</v>
      </c>
      <c r="G31" s="1">
        <v>10.994</v>
      </c>
      <c r="H31" s="1">
        <v>730.16300000000001</v>
      </c>
      <c r="I31" s="1">
        <v>0</v>
      </c>
      <c r="J31" s="1">
        <v>16</v>
      </c>
      <c r="K31" s="1">
        <v>18.843423000000001</v>
      </c>
      <c r="L31" s="2">
        <f>IFERROR((G31/K31)-1,"-")</f>
        <v>-0.41656035636412769</v>
      </c>
      <c r="M31" s="4"/>
    </row>
    <row r="32" spans="1:13" ht="15.75" customHeight="1">
      <c r="A32" s="1">
        <v>31</v>
      </c>
      <c r="B32" s="1" t="s">
        <v>78</v>
      </c>
      <c r="C32" s="1" t="s">
        <v>79</v>
      </c>
      <c r="F32" s="1" t="s">
        <v>12</v>
      </c>
      <c r="G32" s="1">
        <v>10.589166000000001</v>
      </c>
      <c r="H32" s="1">
        <v>190.292147</v>
      </c>
      <c r="I32" s="1">
        <v>11</v>
      </c>
      <c r="J32" s="1">
        <v>25</v>
      </c>
      <c r="K32" s="1">
        <v>10.296760000000001</v>
      </c>
      <c r="L32" s="2">
        <f>IFERROR((G32/K32)-1,"-")</f>
        <v>2.8397864959462948E-2</v>
      </c>
      <c r="M32" s="4"/>
    </row>
    <row r="33" spans="1:13" ht="15.75" customHeight="1">
      <c r="A33" s="1">
        <v>32</v>
      </c>
      <c r="B33" s="1" t="s">
        <v>80</v>
      </c>
      <c r="C33" s="1" t="s">
        <v>81</v>
      </c>
      <c r="F33" s="1" t="s">
        <v>56</v>
      </c>
      <c r="G33" s="1">
        <v>10.426353000000001</v>
      </c>
      <c r="H33" s="1">
        <v>116.18680500000001</v>
      </c>
      <c r="I33" s="1">
        <v>0</v>
      </c>
      <c r="J33" s="1">
        <v>27</v>
      </c>
      <c r="K33" s="1">
        <v>9.8998980000000003</v>
      </c>
      <c r="L33" s="2">
        <f>IFERROR((G33/K33)-1,"-")</f>
        <v>5.3177820619970007E-2</v>
      </c>
      <c r="M33" s="4"/>
    </row>
    <row r="34" spans="1:13" ht="15.75" customHeight="1">
      <c r="A34" s="1">
        <v>33</v>
      </c>
      <c r="B34" s="1" t="s">
        <v>82</v>
      </c>
      <c r="C34" s="1" t="s">
        <v>83</v>
      </c>
      <c r="F34" s="1" t="s">
        <v>12</v>
      </c>
      <c r="G34" s="1">
        <v>10.05841</v>
      </c>
      <c r="H34" s="1">
        <v>443.18995799999999</v>
      </c>
      <c r="I34" s="1">
        <v>3</v>
      </c>
      <c r="J34" s="1">
        <v>116</v>
      </c>
      <c r="K34" s="1">
        <v>2.3611580000000001</v>
      </c>
      <c r="L34" s="2">
        <f>IFERROR((G34/K34)-1,"-")</f>
        <v>3.2599478730351805</v>
      </c>
      <c r="M34" s="4"/>
    </row>
    <row r="35" spans="1:13" ht="15.75" customHeight="1">
      <c r="A35" s="1">
        <v>34</v>
      </c>
      <c r="B35" s="1" t="s">
        <v>84</v>
      </c>
      <c r="C35" s="1" t="s">
        <v>85</v>
      </c>
      <c r="F35" s="1" t="s">
        <v>12</v>
      </c>
      <c r="G35" s="1">
        <v>8.365793</v>
      </c>
      <c r="H35" s="1">
        <v>440.55883499999999</v>
      </c>
      <c r="I35" s="1">
        <v>259</v>
      </c>
      <c r="J35" s="1">
        <v>35</v>
      </c>
      <c r="K35" s="1">
        <v>8.5875140000000005</v>
      </c>
      <c r="L35" s="2">
        <f>IFERROR((G35/K35)-1,"-")</f>
        <v>-2.5818997209203998E-2</v>
      </c>
      <c r="M35" s="4"/>
    </row>
    <row r="36" spans="1:13" ht="15.75" customHeight="1">
      <c r="A36" s="1">
        <v>35</v>
      </c>
      <c r="B36" s="1" t="s">
        <v>86</v>
      </c>
      <c r="C36" s="1" t="s">
        <v>87</v>
      </c>
      <c r="E36" s="1" t="s">
        <v>15</v>
      </c>
      <c r="F36" s="1" t="s">
        <v>23</v>
      </c>
      <c r="G36" s="1">
        <v>8.3383660000000006</v>
      </c>
      <c r="H36" s="1">
        <v>797.46302200000002</v>
      </c>
      <c r="I36" s="1">
        <v>190</v>
      </c>
      <c r="J36" s="1">
        <v>31</v>
      </c>
      <c r="K36" s="1">
        <v>9.0649999999999995</v>
      </c>
      <c r="L36" s="2">
        <f>IFERROR((G36/K36)-1,"-")</f>
        <v>-8.0158190843904964E-2</v>
      </c>
      <c r="M36" s="4"/>
    </row>
    <row r="37" spans="1:13" ht="15.75" customHeight="1">
      <c r="A37" s="1">
        <v>36</v>
      </c>
      <c r="B37" s="1" t="s">
        <v>88</v>
      </c>
      <c r="C37" s="1" t="s">
        <v>89</v>
      </c>
      <c r="F37" s="1" t="s">
        <v>12</v>
      </c>
      <c r="G37" s="1">
        <v>7.8929999999999998</v>
      </c>
      <c r="H37" s="1">
        <v>74.064999999999998</v>
      </c>
      <c r="I37" s="1">
        <v>5</v>
      </c>
      <c r="J37" s="1">
        <v>94</v>
      </c>
      <c r="K37" s="1">
        <v>2.8518940000000002</v>
      </c>
      <c r="L37" s="2">
        <f>IFERROR((G37/K37)-1,"-")</f>
        <v>1.7676344211951776</v>
      </c>
      <c r="M37" s="4"/>
    </row>
    <row r="38" spans="1:13" ht="15.75" customHeight="1">
      <c r="A38" s="1">
        <v>37</v>
      </c>
      <c r="B38" s="1" t="s">
        <v>90</v>
      </c>
      <c r="C38" s="1" t="s">
        <v>91</v>
      </c>
      <c r="F38" s="1" t="s">
        <v>12</v>
      </c>
      <c r="G38" s="1">
        <v>7.8198910000000001</v>
      </c>
      <c r="H38" s="1">
        <v>17.397497000000001</v>
      </c>
      <c r="I38" s="1">
        <v>3</v>
      </c>
      <c r="J38" s="1">
        <v>40</v>
      </c>
      <c r="K38" s="1">
        <v>6.6666970000000001</v>
      </c>
      <c r="L38" s="2">
        <f>IFERROR((G38/K38)-1,"-")</f>
        <v>0.17297831294867616</v>
      </c>
      <c r="M38" s="4"/>
    </row>
    <row r="39" spans="1:13" ht="15.75" customHeight="1">
      <c r="A39" s="1">
        <v>38</v>
      </c>
      <c r="B39" s="1" t="s">
        <v>92</v>
      </c>
      <c r="C39" s="1" t="s">
        <v>93</v>
      </c>
      <c r="F39" s="1" t="s">
        <v>12</v>
      </c>
      <c r="G39" s="1">
        <v>7.7528069999999998</v>
      </c>
      <c r="H39" s="1">
        <v>363.96161699999999</v>
      </c>
      <c r="I39" s="1">
        <v>2</v>
      </c>
      <c r="J39" s="1">
        <v>41</v>
      </c>
      <c r="K39" s="1">
        <v>6.5204769999999996</v>
      </c>
      <c r="L39" s="2">
        <f>IFERROR((G39/K39)-1,"-")</f>
        <v>0.18899384201493241</v>
      </c>
      <c r="M39" s="4"/>
    </row>
    <row r="40" spans="1:13" ht="15.75" customHeight="1">
      <c r="A40" s="1">
        <v>39</v>
      </c>
      <c r="B40" s="1" t="s">
        <v>94</v>
      </c>
      <c r="C40" s="1" t="s">
        <v>95</v>
      </c>
      <c r="F40" s="1" t="s">
        <v>56</v>
      </c>
      <c r="G40" s="1">
        <v>7.5110270000000003</v>
      </c>
      <c r="I40" s="1">
        <v>14</v>
      </c>
      <c r="J40" s="1">
        <v>63</v>
      </c>
      <c r="K40" s="1">
        <v>4.3392299999999997</v>
      </c>
      <c r="L40" s="2">
        <f>IFERROR((G40/K40)-1,"-")</f>
        <v>0.73095848802667773</v>
      </c>
      <c r="M40" s="4"/>
    </row>
    <row r="41" spans="1:13" ht="15.75" customHeight="1">
      <c r="A41" s="1">
        <v>40</v>
      </c>
      <c r="B41" s="1" t="s">
        <v>96</v>
      </c>
      <c r="C41" s="1" t="s">
        <v>97</v>
      </c>
      <c r="F41" s="1" t="s">
        <v>16</v>
      </c>
      <c r="G41" s="1">
        <v>7.481535</v>
      </c>
      <c r="H41" s="1">
        <v>7.3479359999999998</v>
      </c>
      <c r="I41" s="1">
        <v>0</v>
      </c>
      <c r="J41" s="1">
        <v>88</v>
      </c>
      <c r="K41" s="1">
        <v>3.1842679999999999</v>
      </c>
      <c r="L41" s="2">
        <f>IFERROR((G41/K41)-1,"-")</f>
        <v>1.3495305671507549</v>
      </c>
      <c r="M41" s="4"/>
    </row>
    <row r="42" spans="1:13" ht="15.75" customHeight="1">
      <c r="A42" s="1">
        <v>41</v>
      </c>
      <c r="B42" s="1" t="s">
        <v>98</v>
      </c>
      <c r="C42" s="1" t="s">
        <v>99</v>
      </c>
      <c r="F42" s="1" t="s">
        <v>12</v>
      </c>
      <c r="G42" s="1">
        <v>7.4054209999999996</v>
      </c>
      <c r="H42" s="1">
        <v>2.3128479999999998</v>
      </c>
      <c r="I42" s="1">
        <v>17</v>
      </c>
      <c r="J42" s="1">
        <v>38</v>
      </c>
      <c r="K42" s="1">
        <v>7.3437130000000002</v>
      </c>
      <c r="L42" s="2">
        <f>IFERROR((G42/K42)-1,"-")</f>
        <v>8.4028338253414603E-3</v>
      </c>
      <c r="M42" s="4"/>
    </row>
    <row r="43" spans="1:13" ht="15.75" customHeight="1">
      <c r="A43" s="1">
        <v>42</v>
      </c>
      <c r="B43" s="1" t="s">
        <v>100</v>
      </c>
      <c r="C43" s="1" t="s">
        <v>101</v>
      </c>
      <c r="F43" s="1" t="s">
        <v>28</v>
      </c>
      <c r="G43" s="1">
        <v>7.3065059999999997</v>
      </c>
      <c r="H43" s="1">
        <v>25.085954000000001</v>
      </c>
      <c r="I43" s="1">
        <v>8</v>
      </c>
      <c r="J43" s="1">
        <v>18</v>
      </c>
      <c r="K43" s="1">
        <v>16.507562</v>
      </c>
      <c r="L43" s="2">
        <f>IFERROR((G43/K43)-1,"-")</f>
        <v>-0.55738430665897243</v>
      </c>
      <c r="M43" s="4"/>
    </row>
    <row r="44" spans="1:13" ht="15.75" customHeight="1">
      <c r="A44" s="1">
        <v>43</v>
      </c>
      <c r="B44" s="1" t="s">
        <v>102</v>
      </c>
      <c r="C44" s="1" t="s">
        <v>103</v>
      </c>
      <c r="F44" s="1" t="s">
        <v>16</v>
      </c>
      <c r="G44" s="1">
        <v>7.2416</v>
      </c>
      <c r="H44" s="1">
        <v>52.066111999999997</v>
      </c>
      <c r="I44" s="1">
        <v>1</v>
      </c>
      <c r="J44" s="1">
        <v>42</v>
      </c>
      <c r="K44" s="1">
        <v>6.1521679999999996</v>
      </c>
      <c r="L44" s="2">
        <f>IFERROR((G44/K44)-1,"-")</f>
        <v>0.17708098998596933</v>
      </c>
      <c r="M44" s="4"/>
    </row>
    <row r="45" spans="1:13" ht="15.75" customHeight="1">
      <c r="A45" s="1">
        <v>44</v>
      </c>
      <c r="B45" s="1" t="s">
        <v>104</v>
      </c>
      <c r="C45" s="1" t="s">
        <v>105</v>
      </c>
      <c r="F45" s="1" t="s">
        <v>28</v>
      </c>
      <c r="G45" s="1">
        <v>7.1872069999999999</v>
      </c>
      <c r="H45" s="1">
        <v>63.682287000000002</v>
      </c>
      <c r="I45" s="1">
        <v>17</v>
      </c>
      <c r="J45" s="1">
        <v>26</v>
      </c>
      <c r="K45" s="1">
        <v>10.26437</v>
      </c>
      <c r="L45" s="2">
        <f>IFERROR((G45/K45)-1,"-")</f>
        <v>-0.29979073240734699</v>
      </c>
      <c r="M45" s="4"/>
    </row>
    <row r="46" spans="1:13" ht="15.75" customHeight="1">
      <c r="A46" s="1">
        <v>45</v>
      </c>
      <c r="B46" s="1" t="s">
        <v>106</v>
      </c>
      <c r="C46" s="1" t="s">
        <v>107</v>
      </c>
      <c r="E46" s="1" t="s">
        <v>15</v>
      </c>
      <c r="F46" s="1" t="s">
        <v>12</v>
      </c>
      <c r="G46" s="1">
        <v>6.7287939999999997</v>
      </c>
      <c r="H46" s="1">
        <v>140.575999</v>
      </c>
      <c r="I46" s="1">
        <v>0</v>
      </c>
      <c r="J46" s="1">
        <v>56</v>
      </c>
      <c r="K46" s="1">
        <v>5.1160420000000002</v>
      </c>
      <c r="L46" s="2">
        <f>IFERROR((G46/K46)-1,"-")</f>
        <v>0.31523431590280127</v>
      </c>
      <c r="M46" s="4"/>
    </row>
    <row r="47" spans="1:13" ht="15.75" customHeight="1">
      <c r="A47" s="1">
        <v>46</v>
      </c>
      <c r="B47" s="1" t="s">
        <v>108</v>
      </c>
      <c r="C47" s="1" t="s">
        <v>109</v>
      </c>
      <c r="F47" s="1" t="s">
        <v>12</v>
      </c>
      <c r="G47" s="1">
        <v>6.6897339999999996</v>
      </c>
      <c r="H47" s="1">
        <v>134.47638599999999</v>
      </c>
      <c r="I47" s="1">
        <v>6</v>
      </c>
      <c r="J47" s="1">
        <v>49</v>
      </c>
      <c r="K47" s="1">
        <v>5.5964070000000001</v>
      </c>
      <c r="L47" s="2">
        <f>IFERROR((G47/K47)-1,"-")</f>
        <v>0.19536231013934469</v>
      </c>
      <c r="M47" s="4"/>
    </row>
    <row r="48" spans="1:13" ht="15.75" customHeight="1">
      <c r="A48" s="1">
        <v>47</v>
      </c>
      <c r="B48" s="1" t="s">
        <v>110</v>
      </c>
      <c r="C48" s="1" t="s">
        <v>111</v>
      </c>
      <c r="D48" s="1" t="s">
        <v>15</v>
      </c>
      <c r="E48" s="1" t="s">
        <v>15</v>
      </c>
      <c r="F48" s="1" t="s">
        <v>28</v>
      </c>
      <c r="G48" s="1">
        <v>6.6849999999999996</v>
      </c>
      <c r="H48" s="1">
        <v>144.61000000000001</v>
      </c>
      <c r="I48" s="1">
        <v>7</v>
      </c>
      <c r="J48" s="1">
        <v>47</v>
      </c>
      <c r="K48" s="1">
        <v>5.71</v>
      </c>
      <c r="L48" s="2">
        <f>IFERROR((G48/K48)-1,"-")</f>
        <v>0.17075306479859886</v>
      </c>
      <c r="M48" s="4"/>
    </row>
    <row r="49" spans="1:13" ht="15.75" customHeight="1">
      <c r="A49" s="1">
        <v>48</v>
      </c>
      <c r="B49" s="1" t="s">
        <v>112</v>
      </c>
      <c r="C49" s="1" t="s">
        <v>113</v>
      </c>
      <c r="E49" s="1" t="s">
        <v>15</v>
      </c>
      <c r="F49" s="1" t="s">
        <v>12</v>
      </c>
      <c r="G49" s="1">
        <v>6.6248459999999998</v>
      </c>
      <c r="H49" s="1">
        <v>177.15982700000001</v>
      </c>
      <c r="I49" s="1">
        <v>4</v>
      </c>
      <c r="J49" s="1">
        <v>69</v>
      </c>
      <c r="K49" s="1">
        <v>3.9499490000000002</v>
      </c>
      <c r="L49" s="2">
        <f>IFERROR((G49/K49)-1,"-")</f>
        <v>0.67719785749132444</v>
      </c>
      <c r="M49" s="4"/>
    </row>
    <row r="50" spans="1:13" ht="15.75" customHeight="1">
      <c r="A50" s="1">
        <v>49</v>
      </c>
      <c r="B50" s="1" t="s">
        <v>114</v>
      </c>
      <c r="C50" s="1" t="s">
        <v>115</v>
      </c>
      <c r="F50" s="1" t="s">
        <v>116</v>
      </c>
      <c r="G50" s="1">
        <v>6.4836460000000002</v>
      </c>
      <c r="H50" s="1">
        <v>-4.6807460000000001</v>
      </c>
      <c r="I50" s="1">
        <v>4</v>
      </c>
      <c r="J50" s="1">
        <v>20</v>
      </c>
      <c r="K50" s="1">
        <v>15.696902</v>
      </c>
      <c r="L50" s="2">
        <f>IFERROR((G50/K50)-1,"-")</f>
        <v>-0.58694741166123099</v>
      </c>
      <c r="M50" s="4"/>
    </row>
    <row r="51" spans="1:13" ht="15.75" customHeight="1">
      <c r="A51" s="1">
        <v>50</v>
      </c>
      <c r="B51" s="1" t="s">
        <v>117</v>
      </c>
      <c r="C51" s="1" t="s">
        <v>118</v>
      </c>
      <c r="F51" s="1" t="s">
        <v>12</v>
      </c>
      <c r="G51" s="1">
        <v>6.1828700000000003</v>
      </c>
      <c r="H51" s="1">
        <v>3.9200379999999999</v>
      </c>
      <c r="I51" s="1">
        <v>0</v>
      </c>
      <c r="J51" s="1">
        <v>195</v>
      </c>
      <c r="K51" s="1">
        <v>0.58733100000000005</v>
      </c>
      <c r="L51" s="2">
        <f>IFERROR((G51/K51)-1,"-")</f>
        <v>9.5270622528012314</v>
      </c>
      <c r="M51" s="4"/>
    </row>
    <row r="52" spans="1:13" ht="15.75" customHeight="1">
      <c r="A52" s="1">
        <v>51</v>
      </c>
      <c r="B52" s="1" t="s">
        <v>119</v>
      </c>
      <c r="C52" s="1" t="s">
        <v>120</v>
      </c>
      <c r="F52" s="1" t="s">
        <v>56</v>
      </c>
      <c r="G52" s="1">
        <v>5.9959860000000003</v>
      </c>
      <c r="H52" s="1">
        <v>25.663684</v>
      </c>
      <c r="I52" s="1">
        <v>0</v>
      </c>
      <c r="J52" s="1">
        <v>80</v>
      </c>
      <c r="K52" s="1">
        <v>3.5720000000000001</v>
      </c>
      <c r="L52" s="2">
        <f>IFERROR((G52/K52)-1,"-")</f>
        <v>0.67860750279955218</v>
      </c>
      <c r="M52" s="4"/>
    </row>
    <row r="53" spans="1:13" ht="15.75" customHeight="1">
      <c r="A53" s="1">
        <v>52</v>
      </c>
      <c r="B53" s="1" t="s">
        <v>121</v>
      </c>
      <c r="C53" s="1" t="s">
        <v>122</v>
      </c>
      <c r="F53" s="1" t="s">
        <v>12</v>
      </c>
      <c r="G53" s="1">
        <v>5.9841699999999998</v>
      </c>
      <c r="H53" s="1">
        <v>52.414397000000001</v>
      </c>
      <c r="I53" s="1">
        <v>0</v>
      </c>
      <c r="J53" s="1">
        <v>77</v>
      </c>
      <c r="K53" s="1">
        <v>3.6668919999999998</v>
      </c>
      <c r="L53" s="2">
        <f>IFERROR((G53/K53)-1,"-")</f>
        <v>0.63194607313223305</v>
      </c>
      <c r="M53" s="4"/>
    </row>
    <row r="54" spans="1:13" ht="15.75" customHeight="1">
      <c r="A54" s="1">
        <v>53</v>
      </c>
      <c r="B54" s="1" t="s">
        <v>123</v>
      </c>
      <c r="C54" s="1" t="s">
        <v>124</v>
      </c>
      <c r="F54" s="1" t="s">
        <v>125</v>
      </c>
      <c r="G54" s="1">
        <v>5.9581</v>
      </c>
      <c r="H54" s="1">
        <v>45.313675000000003</v>
      </c>
      <c r="I54" s="1">
        <v>1</v>
      </c>
      <c r="J54" s="1">
        <v>101</v>
      </c>
      <c r="K54" s="1">
        <v>2.7080000000000002</v>
      </c>
      <c r="L54" s="2">
        <f>IFERROR((G54/K54)-1,"-")</f>
        <v>1.2001846381093055</v>
      </c>
      <c r="M54" s="4"/>
    </row>
    <row r="55" spans="1:13" ht="15.75" customHeight="1">
      <c r="A55" s="1">
        <v>54</v>
      </c>
      <c r="B55" s="1" t="s">
        <v>126</v>
      </c>
      <c r="C55" s="1" t="s">
        <v>127</v>
      </c>
      <c r="F55" s="1" t="s">
        <v>12</v>
      </c>
      <c r="G55" s="1">
        <v>5.8614329999999999</v>
      </c>
      <c r="H55" s="1">
        <v>52.151915000000002</v>
      </c>
      <c r="I55" s="1">
        <v>5</v>
      </c>
      <c r="J55" s="1">
        <v>55</v>
      </c>
      <c r="K55" s="1">
        <v>5.1541139999999999</v>
      </c>
      <c r="L55" s="2">
        <f>IFERROR((G55/K55)-1,"-")</f>
        <v>0.13723386793540082</v>
      </c>
      <c r="M55" s="4"/>
    </row>
    <row r="56" spans="1:13" ht="15.75" customHeight="1">
      <c r="A56" s="1">
        <v>55</v>
      </c>
      <c r="B56" s="1" t="s">
        <v>128</v>
      </c>
      <c r="C56" s="1" t="s">
        <v>129</v>
      </c>
      <c r="F56" s="1" t="s">
        <v>12</v>
      </c>
      <c r="G56" s="1">
        <v>5.7822089999999999</v>
      </c>
      <c r="H56" s="1">
        <v>150.602655</v>
      </c>
      <c r="I56" s="1">
        <v>0</v>
      </c>
      <c r="J56" s="1">
        <v>68</v>
      </c>
      <c r="K56" s="1">
        <v>4.0238829999999997</v>
      </c>
      <c r="L56" s="2">
        <f>IFERROR((G56/K56)-1,"-")</f>
        <v>0.43697244676348701</v>
      </c>
      <c r="M56" s="4"/>
    </row>
    <row r="57" spans="1:13" ht="15.75" customHeight="1">
      <c r="A57" s="1">
        <v>56</v>
      </c>
      <c r="B57" s="1" t="s">
        <v>130</v>
      </c>
      <c r="C57" s="1" t="s">
        <v>131</v>
      </c>
      <c r="E57" s="1" t="s">
        <v>15</v>
      </c>
      <c r="F57" s="1" t="s">
        <v>16</v>
      </c>
      <c r="G57" s="1">
        <v>5.7178420000000001</v>
      </c>
      <c r="H57" s="1">
        <v>1.6583079999999999</v>
      </c>
      <c r="I57" s="1">
        <v>6</v>
      </c>
      <c r="J57" s="1">
        <v>60</v>
      </c>
      <c r="K57" s="1">
        <v>4.7397</v>
      </c>
      <c r="L57" s="2">
        <f>IFERROR((G57/K57)-1,"-")</f>
        <v>0.20637213325737913</v>
      </c>
      <c r="M57" s="4"/>
    </row>
    <row r="58" spans="1:13" ht="15.75" customHeight="1">
      <c r="A58" s="1">
        <v>57</v>
      </c>
      <c r="B58" s="1" t="s">
        <v>132</v>
      </c>
      <c r="C58" s="1" t="s">
        <v>133</v>
      </c>
      <c r="E58" s="1" t="s">
        <v>15</v>
      </c>
      <c r="F58" s="1" t="s">
        <v>16</v>
      </c>
      <c r="G58" s="1">
        <v>5.6790000000000003</v>
      </c>
      <c r="H58" s="1">
        <v>136.80600000000001</v>
      </c>
      <c r="I58" s="1">
        <v>11</v>
      </c>
      <c r="J58" s="1">
        <v>54</v>
      </c>
      <c r="K58" s="1">
        <v>5.165</v>
      </c>
      <c r="L58" s="2">
        <f>IFERROR((G58/K58)-1,"-")</f>
        <v>9.9515972894482108E-2</v>
      </c>
      <c r="M58" s="4"/>
    </row>
    <row r="59" spans="1:13" ht="15.75" customHeight="1">
      <c r="A59" s="1">
        <v>58</v>
      </c>
      <c r="B59" s="1" t="s">
        <v>134</v>
      </c>
      <c r="C59" s="1" t="s">
        <v>135</v>
      </c>
      <c r="F59" s="1" t="s">
        <v>12</v>
      </c>
      <c r="G59" s="1">
        <v>5.6602230000000002</v>
      </c>
      <c r="H59" s="1">
        <v>151.949927</v>
      </c>
      <c r="I59" s="1">
        <v>5</v>
      </c>
      <c r="J59" s="1">
        <v>52</v>
      </c>
      <c r="K59" s="1">
        <v>5.3819999999999997</v>
      </c>
      <c r="L59" s="2">
        <f>IFERROR((G59/K59)-1,"-")</f>
        <v>5.169509476031231E-2</v>
      </c>
      <c r="M59" s="4"/>
    </row>
    <row r="60" spans="1:13" ht="15.75" customHeight="1">
      <c r="A60" s="1">
        <v>59</v>
      </c>
      <c r="B60" s="1" t="s">
        <v>136</v>
      </c>
      <c r="C60" s="1" t="s">
        <v>137</v>
      </c>
      <c r="F60" s="1" t="s">
        <v>12</v>
      </c>
      <c r="G60" s="1">
        <v>5.6467070000000001</v>
      </c>
      <c r="H60" s="1">
        <v>455.83666799999997</v>
      </c>
      <c r="I60" s="1">
        <v>7</v>
      </c>
      <c r="J60" s="1">
        <v>96</v>
      </c>
      <c r="K60" s="1">
        <v>2.7937110000000001</v>
      </c>
      <c r="L60" s="2">
        <f>IFERROR((G60/K60)-1,"-")</f>
        <v>1.0212208778932395</v>
      </c>
      <c r="M60" s="4"/>
    </row>
    <row r="61" spans="1:13" ht="15.75" customHeight="1">
      <c r="A61" s="1">
        <v>60</v>
      </c>
      <c r="B61" s="1" t="s">
        <v>138</v>
      </c>
      <c r="C61" s="1" t="s">
        <v>139</v>
      </c>
      <c r="F61" s="1" t="s">
        <v>12</v>
      </c>
      <c r="G61" s="1">
        <v>5.5256980000000002</v>
      </c>
      <c r="H61" s="1">
        <v>0.88172600000000001</v>
      </c>
      <c r="I61" s="1">
        <v>0</v>
      </c>
      <c r="J61" s="1">
        <v>46</v>
      </c>
      <c r="K61" s="1">
        <v>5.7200939999999996</v>
      </c>
      <c r="L61" s="2">
        <f>IFERROR((G61/K61)-1,"-")</f>
        <v>-3.3984756194565868E-2</v>
      </c>
      <c r="M61" s="4"/>
    </row>
    <row r="62" spans="1:13" ht="15.75" customHeight="1">
      <c r="A62" s="1">
        <v>61</v>
      </c>
      <c r="B62" s="1" t="s">
        <v>140</v>
      </c>
      <c r="C62" s="1" t="s">
        <v>141</v>
      </c>
      <c r="F62" s="1" t="s">
        <v>28</v>
      </c>
      <c r="G62" s="1">
        <v>5.5064609999999998</v>
      </c>
      <c r="H62" s="1">
        <v>101.93728299999999</v>
      </c>
      <c r="I62" s="1">
        <v>3</v>
      </c>
      <c r="J62" s="1">
        <v>83</v>
      </c>
      <c r="K62" s="1">
        <v>3.4341460000000001</v>
      </c>
      <c r="L62" s="2">
        <f>IFERROR((G62/K62)-1,"-")</f>
        <v>0.60344405858108519</v>
      </c>
      <c r="M62" s="4"/>
    </row>
    <row r="63" spans="1:13" ht="15.75" customHeight="1">
      <c r="A63" s="1">
        <v>62</v>
      </c>
      <c r="B63" s="1" t="s">
        <v>142</v>
      </c>
      <c r="C63" s="1" t="s">
        <v>143</v>
      </c>
      <c r="F63" s="1" t="s">
        <v>16</v>
      </c>
      <c r="G63" s="1">
        <v>5.452</v>
      </c>
      <c r="H63" s="1">
        <v>70.900999999999996</v>
      </c>
      <c r="I63" s="1">
        <v>12</v>
      </c>
      <c r="J63" s="1">
        <v>92</v>
      </c>
      <c r="K63" s="1">
        <v>2.9340000000000002</v>
      </c>
      <c r="L63" s="2">
        <f>IFERROR((G63/K63)-1,"-")</f>
        <v>0.85821404226312192</v>
      </c>
      <c r="M63" s="4"/>
    </row>
    <row r="64" spans="1:13" ht="15.75" customHeight="1">
      <c r="A64" s="1">
        <v>63</v>
      </c>
      <c r="B64" s="1" t="s">
        <v>144</v>
      </c>
      <c r="C64" s="1" t="s">
        <v>145</v>
      </c>
      <c r="F64" s="1" t="s">
        <v>16</v>
      </c>
      <c r="G64" s="1">
        <v>5.4321729999999997</v>
      </c>
      <c r="H64" s="1">
        <v>104.777046</v>
      </c>
      <c r="I64" s="1">
        <v>0</v>
      </c>
      <c r="J64" s="1">
        <v>50</v>
      </c>
      <c r="K64" s="1">
        <v>5.4711720000000001</v>
      </c>
      <c r="L64" s="2">
        <f>IFERROR((G64/K64)-1,"-")</f>
        <v>-7.1280888263064446E-3</v>
      </c>
      <c r="M64" s="4"/>
    </row>
    <row r="65" spans="1:13" ht="15.75" customHeight="1">
      <c r="A65" s="1">
        <v>64</v>
      </c>
      <c r="B65" s="1" t="s">
        <v>146</v>
      </c>
      <c r="C65" s="1" t="s">
        <v>147</v>
      </c>
      <c r="F65" s="1" t="s">
        <v>28</v>
      </c>
      <c r="G65" s="1">
        <v>5.351</v>
      </c>
      <c r="H65" s="1">
        <v>105.83</v>
      </c>
      <c r="I65" s="1">
        <v>0</v>
      </c>
      <c r="J65" s="1">
        <v>79</v>
      </c>
      <c r="K65" s="1">
        <v>3.597</v>
      </c>
      <c r="L65" s="2">
        <f>IFERROR((G65/K65)-1,"-")</f>
        <v>0.48762857937169857</v>
      </c>
      <c r="M65" s="4"/>
    </row>
    <row r="66" spans="1:13" ht="15.75" customHeight="1">
      <c r="A66" s="1">
        <v>65</v>
      </c>
      <c r="B66" s="1" t="s">
        <v>148</v>
      </c>
      <c r="C66" s="1" t="s">
        <v>149</v>
      </c>
      <c r="F66" s="1" t="s">
        <v>16</v>
      </c>
      <c r="G66" s="1">
        <v>5.3239330000000002</v>
      </c>
      <c r="H66" s="1">
        <v>36.507264999999997</v>
      </c>
      <c r="I66" s="1">
        <v>0</v>
      </c>
      <c r="J66" s="1">
        <v>45</v>
      </c>
      <c r="K66" s="1">
        <v>5.893618</v>
      </c>
      <c r="L66" s="2">
        <f>IFERROR((G66/K66)-1,"-")</f>
        <v>-9.6661337738550346E-2</v>
      </c>
      <c r="M66" s="4"/>
    </row>
    <row r="67" spans="1:13" ht="15.75" customHeight="1">
      <c r="A67" s="1">
        <v>66</v>
      </c>
      <c r="B67" s="1" t="s">
        <v>150</v>
      </c>
      <c r="C67" s="1" t="s">
        <v>151</v>
      </c>
      <c r="F67" s="1" t="s">
        <v>16</v>
      </c>
      <c r="G67" s="1">
        <v>5.284262</v>
      </c>
      <c r="J67" s="1">
        <v>86</v>
      </c>
      <c r="K67" s="1">
        <v>3.2441010000000001</v>
      </c>
      <c r="L67" s="2">
        <f>IFERROR((G67/K67)-1,"-")</f>
        <v>0.62888331775120432</v>
      </c>
      <c r="M67" s="4"/>
    </row>
    <row r="68" spans="1:13" ht="15.75" customHeight="1">
      <c r="A68" s="1">
        <v>67</v>
      </c>
      <c r="B68" s="1" t="s">
        <v>152</v>
      </c>
      <c r="C68" s="1" t="s">
        <v>153</v>
      </c>
      <c r="F68" s="1" t="s">
        <v>16</v>
      </c>
      <c r="G68" s="1">
        <v>5.2749420000000002</v>
      </c>
      <c r="H68" s="1">
        <v>169.59285</v>
      </c>
      <c r="I68" s="1">
        <v>1</v>
      </c>
      <c r="J68" s="1">
        <v>37</v>
      </c>
      <c r="K68" s="1">
        <v>7.3578099999999997</v>
      </c>
      <c r="L68" s="2">
        <f>IFERROR((G68/K68)-1,"-")</f>
        <v>-0.28308260202424362</v>
      </c>
      <c r="M68" s="4"/>
    </row>
    <row r="69" spans="1:13" ht="15.75" customHeight="1">
      <c r="A69" s="1">
        <v>68</v>
      </c>
      <c r="B69" s="1" t="s">
        <v>154</v>
      </c>
      <c r="C69" s="1" t="s">
        <v>155</v>
      </c>
      <c r="D69" s="1" t="s">
        <v>15</v>
      </c>
      <c r="F69" s="1" t="s">
        <v>12</v>
      </c>
      <c r="G69" s="1">
        <v>5.1909999999999998</v>
      </c>
      <c r="H69" s="1">
        <v>533.47699999999998</v>
      </c>
      <c r="I69" s="1">
        <v>622</v>
      </c>
      <c r="J69" s="1">
        <v>78</v>
      </c>
      <c r="K69" s="1">
        <v>3.6560000000000001</v>
      </c>
      <c r="L69" s="2">
        <f>IFERROR((G69/K69)-1,"-")</f>
        <v>0.4198577680525164</v>
      </c>
      <c r="M69" s="4"/>
    </row>
    <row r="70" spans="1:13" ht="15.75" customHeight="1">
      <c r="A70" s="1">
        <v>69</v>
      </c>
      <c r="B70" s="1" t="s">
        <v>156</v>
      </c>
      <c r="C70" s="1" t="s">
        <v>157</v>
      </c>
      <c r="E70" s="1" t="s">
        <v>15</v>
      </c>
      <c r="F70" s="1" t="s">
        <v>16</v>
      </c>
      <c r="G70" s="1">
        <v>5.1815350000000002</v>
      </c>
      <c r="H70" s="1">
        <v>57.894759999999998</v>
      </c>
      <c r="I70" s="1">
        <v>3</v>
      </c>
      <c r="J70" s="1">
        <v>43</v>
      </c>
      <c r="K70" s="1">
        <v>6.087898</v>
      </c>
      <c r="L70" s="2">
        <f>IFERROR((G70/K70)-1,"-")</f>
        <v>-0.14887946545753561</v>
      </c>
      <c r="M70" s="4"/>
    </row>
    <row r="71" spans="1:13" ht="15.75" customHeight="1">
      <c r="A71" s="1">
        <v>70</v>
      </c>
      <c r="B71" s="1" t="s">
        <v>158</v>
      </c>
      <c r="C71" s="1" t="s">
        <v>159</v>
      </c>
      <c r="F71" s="1" t="s">
        <v>28</v>
      </c>
      <c r="G71" s="1">
        <v>5.1079999999999997</v>
      </c>
      <c r="H71" s="1">
        <v>11.28</v>
      </c>
      <c r="I71" s="1">
        <v>18</v>
      </c>
      <c r="J71" s="1">
        <v>58</v>
      </c>
      <c r="K71" s="1">
        <v>5.0049999999999999</v>
      </c>
      <c r="L71" s="2">
        <f>IFERROR((G71/K71)-1,"-")</f>
        <v>2.0579420579420526E-2</v>
      </c>
      <c r="M71" s="4"/>
    </row>
    <row r="72" spans="1:13" ht="15.75" customHeight="1">
      <c r="A72" s="1">
        <v>71</v>
      </c>
      <c r="B72" s="1" t="s">
        <v>160</v>
      </c>
      <c r="C72" s="1" t="s">
        <v>161</v>
      </c>
      <c r="E72" s="1" t="s">
        <v>15</v>
      </c>
      <c r="F72" s="1" t="s">
        <v>28</v>
      </c>
      <c r="G72" s="1">
        <v>5.0910989999999998</v>
      </c>
      <c r="H72" s="1">
        <v>108.332504</v>
      </c>
      <c r="I72" s="1">
        <v>4</v>
      </c>
      <c r="J72" s="1">
        <v>75</v>
      </c>
      <c r="K72" s="1">
        <v>3.7160199999999999</v>
      </c>
      <c r="L72" s="2">
        <f>IFERROR((G72/K72)-1,"-")</f>
        <v>0.37004079633586473</v>
      </c>
      <c r="M72" s="4"/>
    </row>
    <row r="73" spans="1:13" ht="15.75" customHeight="1">
      <c r="A73" s="1">
        <v>72</v>
      </c>
      <c r="B73" s="1" t="s">
        <v>162</v>
      </c>
      <c r="C73" s="1" t="s">
        <v>163</v>
      </c>
      <c r="F73" s="1" t="s">
        <v>12</v>
      </c>
      <c r="G73" s="1">
        <v>5.0494199999999996</v>
      </c>
      <c r="H73" s="1">
        <v>4.5860729999999998</v>
      </c>
      <c r="I73" s="1">
        <v>1</v>
      </c>
      <c r="J73" s="1">
        <v>145</v>
      </c>
      <c r="K73" s="1">
        <v>1.62917</v>
      </c>
      <c r="L73" s="2">
        <f>IFERROR((G73/K73)-1,"-")</f>
        <v>2.0993818938477871</v>
      </c>
      <c r="M73" s="4"/>
    </row>
    <row r="74" spans="1:13" ht="15.75" customHeight="1">
      <c r="A74" s="1">
        <v>73</v>
      </c>
      <c r="B74" s="1" t="s">
        <v>164</v>
      </c>
      <c r="C74" s="1" t="s">
        <v>165</v>
      </c>
      <c r="F74" s="1" t="s">
        <v>12</v>
      </c>
      <c r="G74" s="1">
        <v>5.0282280000000004</v>
      </c>
      <c r="H74" s="1">
        <v>33.861260999999999</v>
      </c>
      <c r="I74" s="1">
        <v>0</v>
      </c>
      <c r="J74" s="1">
        <v>48</v>
      </c>
      <c r="K74" s="1">
        <v>5.6402479999999997</v>
      </c>
      <c r="L74" s="2">
        <f>IFERROR((G74/K74)-1,"-")</f>
        <v>-0.10850941306126949</v>
      </c>
      <c r="M74" s="4"/>
    </row>
    <row r="75" spans="1:13" ht="15.75" customHeight="1">
      <c r="A75" s="1">
        <v>74</v>
      </c>
      <c r="B75" s="1" t="s">
        <v>166</v>
      </c>
      <c r="C75" s="1" t="s">
        <v>167</v>
      </c>
      <c r="F75" s="1" t="s">
        <v>12</v>
      </c>
      <c r="G75" s="1">
        <v>4.8516709999999996</v>
      </c>
      <c r="H75" s="1">
        <v>2.5428350000000002</v>
      </c>
      <c r="I75" s="1">
        <v>0</v>
      </c>
      <c r="J75" s="1">
        <v>28</v>
      </c>
      <c r="K75" s="1">
        <v>9.8392990000000005</v>
      </c>
      <c r="L75" s="2">
        <f>IFERROR((G75/K75)-1,"-")</f>
        <v>-0.50690887633356807</v>
      </c>
      <c r="M75" s="4"/>
    </row>
    <row r="76" spans="1:13" ht="15.75" customHeight="1">
      <c r="A76" s="1">
        <v>75</v>
      </c>
      <c r="B76" s="1" t="s">
        <v>168</v>
      </c>
      <c r="C76" s="1" t="s">
        <v>169</v>
      </c>
      <c r="F76" s="1" t="s">
        <v>12</v>
      </c>
      <c r="G76" s="1">
        <v>4.8289999999999997</v>
      </c>
      <c r="H76" s="1">
        <v>78.001000000000005</v>
      </c>
      <c r="I76" s="1">
        <v>6</v>
      </c>
      <c r="J76" s="1">
        <v>93</v>
      </c>
      <c r="K76" s="1">
        <v>2.903581</v>
      </c>
      <c r="L76" s="2">
        <f>IFERROR((G76/K76)-1,"-")</f>
        <v>0.66311874888284494</v>
      </c>
      <c r="M76" s="4"/>
    </row>
    <row r="77" spans="1:13" ht="15.75" customHeight="1">
      <c r="A77" s="1">
        <v>76</v>
      </c>
      <c r="B77" s="1" t="s">
        <v>170</v>
      </c>
      <c r="C77" s="1" t="s">
        <v>171</v>
      </c>
      <c r="F77" s="1" t="s">
        <v>16</v>
      </c>
      <c r="G77" s="1">
        <v>4.6545120000000004</v>
      </c>
      <c r="H77" s="1">
        <v>3.3613420000000001</v>
      </c>
      <c r="I77" s="1">
        <v>2</v>
      </c>
      <c r="J77" s="1">
        <v>187</v>
      </c>
      <c r="K77" s="1">
        <v>0.74392800000000003</v>
      </c>
      <c r="L77" s="2">
        <f>IFERROR((G77/K77)-1,"-")</f>
        <v>5.2566700003226119</v>
      </c>
      <c r="M77" s="4"/>
    </row>
    <row r="78" spans="1:13" ht="15.75" customHeight="1">
      <c r="A78" s="1">
        <v>77</v>
      </c>
      <c r="B78" s="1" t="s">
        <v>172</v>
      </c>
      <c r="C78" s="1" t="s">
        <v>173</v>
      </c>
      <c r="F78" s="1" t="s">
        <v>28</v>
      </c>
      <c r="G78" s="1">
        <v>4.4225099999999999</v>
      </c>
      <c r="H78" s="1">
        <v>49.686399999999999</v>
      </c>
      <c r="I78" s="1">
        <v>0</v>
      </c>
      <c r="J78" s="1">
        <v>91</v>
      </c>
      <c r="K78" s="1">
        <v>3.1388799999999999</v>
      </c>
      <c r="L78" s="2">
        <f>IFERROR((G78/K78)-1,"-")</f>
        <v>0.40894522887144458</v>
      </c>
      <c r="M78" s="4"/>
    </row>
    <row r="79" spans="1:13" ht="15.75" customHeight="1">
      <c r="A79" s="1">
        <v>78</v>
      </c>
      <c r="B79" s="1" t="s">
        <v>174</v>
      </c>
      <c r="C79" s="1" t="s">
        <v>175</v>
      </c>
      <c r="E79" s="1" t="s">
        <v>15</v>
      </c>
      <c r="F79" s="1" t="s">
        <v>28</v>
      </c>
      <c r="G79" s="1">
        <v>4.3339999999999996</v>
      </c>
      <c r="H79" s="1">
        <v>62.241999999999997</v>
      </c>
      <c r="I79" s="1">
        <v>18</v>
      </c>
      <c r="J79" s="1">
        <v>122</v>
      </c>
      <c r="K79" s="1">
        <v>2.2349999999999999</v>
      </c>
      <c r="L79" s="2">
        <f>IFERROR((G79/K79)-1,"-")</f>
        <v>0.93914988814317657</v>
      </c>
      <c r="M79" s="4"/>
    </row>
    <row r="80" spans="1:13" ht="15.75" customHeight="1">
      <c r="A80" s="1">
        <v>79</v>
      </c>
      <c r="B80" s="1" t="s">
        <v>176</v>
      </c>
      <c r="C80" s="1" t="s">
        <v>177</v>
      </c>
      <c r="F80" s="1" t="s">
        <v>16</v>
      </c>
      <c r="G80" s="1">
        <v>4.3209499999999998</v>
      </c>
      <c r="H80" s="1">
        <v>126.968206</v>
      </c>
      <c r="I80" s="1">
        <v>0</v>
      </c>
      <c r="J80" s="1">
        <v>57</v>
      </c>
      <c r="K80" s="1">
        <v>5.0666000000000002</v>
      </c>
      <c r="L80" s="2">
        <f>IFERROR((G80/K80)-1,"-")</f>
        <v>-0.14716969960131066</v>
      </c>
      <c r="M80" s="4"/>
    </row>
    <row r="81" spans="1:13" ht="15.75" customHeight="1">
      <c r="A81" s="1">
        <v>80</v>
      </c>
      <c r="B81" s="1" t="s">
        <v>178</v>
      </c>
      <c r="C81" s="1" t="s">
        <v>179</v>
      </c>
      <c r="F81" s="1" t="s">
        <v>16</v>
      </c>
      <c r="G81" s="1">
        <v>4.2488000000000001</v>
      </c>
      <c r="H81" s="1">
        <v>120.367975</v>
      </c>
      <c r="I81" s="1">
        <v>1</v>
      </c>
      <c r="J81" s="1">
        <v>61</v>
      </c>
      <c r="K81" s="1">
        <v>4.4208290000000003</v>
      </c>
      <c r="L81" s="2">
        <f>IFERROR((G81/K81)-1,"-")</f>
        <v>-3.8913289792480099E-2</v>
      </c>
      <c r="M81" s="4"/>
    </row>
    <row r="82" spans="1:13" ht="15.75" customHeight="1">
      <c r="A82" s="1">
        <v>81</v>
      </c>
      <c r="B82" s="1" t="s">
        <v>180</v>
      </c>
      <c r="C82" s="1" t="s">
        <v>181</v>
      </c>
      <c r="F82" s="1" t="s">
        <v>28</v>
      </c>
      <c r="G82" s="1">
        <v>4.17</v>
      </c>
      <c r="H82" s="1">
        <v>153.77199999999999</v>
      </c>
      <c r="I82" s="1">
        <v>3</v>
      </c>
      <c r="J82" s="1">
        <v>67</v>
      </c>
      <c r="K82" s="1">
        <v>4.0529999999999999</v>
      </c>
      <c r="L82" s="2">
        <f>IFERROR((G82/K82)-1,"-")</f>
        <v>2.8867505551443351E-2</v>
      </c>
      <c r="M82" s="4"/>
    </row>
    <row r="83" spans="1:13" ht="15.75" customHeight="1">
      <c r="A83" s="1">
        <v>82</v>
      </c>
      <c r="B83" s="1" t="s">
        <v>182</v>
      </c>
      <c r="C83" s="1" t="s">
        <v>183</v>
      </c>
      <c r="D83" s="1" t="s">
        <v>15</v>
      </c>
      <c r="E83" s="1" t="s">
        <v>15</v>
      </c>
      <c r="F83" s="1" t="s">
        <v>28</v>
      </c>
      <c r="G83" s="1">
        <v>4.0800109999999998</v>
      </c>
      <c r="H83" s="1">
        <v>90.908000000000001</v>
      </c>
      <c r="I83" s="1">
        <v>17</v>
      </c>
      <c r="J83" s="1">
        <v>82</v>
      </c>
      <c r="K83" s="1">
        <v>3.4430000000000001</v>
      </c>
      <c r="L83" s="2">
        <f>IFERROR((G83/K83)-1,"-")</f>
        <v>0.18501626488527445</v>
      </c>
      <c r="M83" s="4"/>
    </row>
    <row r="84" spans="1:13" ht="15.75" customHeight="1">
      <c r="A84" s="1">
        <v>83</v>
      </c>
      <c r="B84" s="1" t="s">
        <v>184</v>
      </c>
      <c r="C84" s="1" t="s">
        <v>185</v>
      </c>
      <c r="E84" s="1" t="s">
        <v>15</v>
      </c>
      <c r="F84" s="1" t="s">
        <v>16</v>
      </c>
      <c r="G84" s="1">
        <v>4.0679790000000002</v>
      </c>
      <c r="H84" s="1">
        <v>4.1183350000000001</v>
      </c>
      <c r="I84" s="1">
        <v>0</v>
      </c>
      <c r="J84" s="1">
        <v>64</v>
      </c>
      <c r="K84" s="1">
        <v>4.2659900000000004</v>
      </c>
      <c r="L84" s="2">
        <f>IFERROR((G84/K84)-1,"-")</f>
        <v>-4.6416189442544442E-2</v>
      </c>
      <c r="M84" s="4"/>
    </row>
    <row r="85" spans="1:13" ht="15.75" customHeight="1">
      <c r="A85" s="1">
        <v>84</v>
      </c>
      <c r="B85" s="1" t="s">
        <v>186</v>
      </c>
      <c r="C85" s="1" t="s">
        <v>187</v>
      </c>
      <c r="F85" s="1" t="s">
        <v>116</v>
      </c>
      <c r="G85" s="1">
        <v>3.8753419999999998</v>
      </c>
      <c r="H85" s="1">
        <v>35.549872999999998</v>
      </c>
      <c r="I85" s="1">
        <v>0</v>
      </c>
      <c r="J85" s="1">
        <v>126</v>
      </c>
      <c r="K85" s="1">
        <v>2.105</v>
      </c>
      <c r="L85" s="2">
        <f>IFERROR((G85/K85)-1,"-")</f>
        <v>0.84101757719714954</v>
      </c>
      <c r="M85" s="4"/>
    </row>
    <row r="86" spans="1:13" ht="15.75" customHeight="1">
      <c r="A86" s="1">
        <v>85</v>
      </c>
      <c r="B86" s="1" t="s">
        <v>188</v>
      </c>
      <c r="C86" s="1" t="s">
        <v>189</v>
      </c>
      <c r="F86" s="1" t="s">
        <v>28</v>
      </c>
      <c r="G86" s="1">
        <v>3.81</v>
      </c>
      <c r="H86" s="1">
        <v>78.146000000000001</v>
      </c>
      <c r="I86" s="1">
        <v>0</v>
      </c>
      <c r="J86" s="1">
        <v>89</v>
      </c>
      <c r="K86" s="1">
        <v>3.177</v>
      </c>
      <c r="L86" s="2">
        <f>IFERROR((G86/K86)-1,"-")</f>
        <v>0.19924457034938614</v>
      </c>
      <c r="M86" s="4"/>
    </row>
    <row r="87" spans="1:13" ht="15.75" customHeight="1">
      <c r="A87" s="1">
        <v>86</v>
      </c>
      <c r="B87" s="1" t="s">
        <v>190</v>
      </c>
      <c r="C87" s="1" t="s">
        <v>191</v>
      </c>
      <c r="E87" s="1" t="s">
        <v>15</v>
      </c>
      <c r="F87" s="1" t="s">
        <v>28</v>
      </c>
      <c r="G87" s="1">
        <v>3.7808259999999998</v>
      </c>
      <c r="H87" s="1">
        <v>8.6514749999999996</v>
      </c>
      <c r="I87" s="1">
        <v>6</v>
      </c>
      <c r="J87" s="1">
        <v>85</v>
      </c>
      <c r="K87" s="1">
        <v>3.2813720000000002</v>
      </c>
      <c r="L87" s="2">
        <f>IFERROR((G87/K87)-1,"-")</f>
        <v>0.15220889310934571</v>
      </c>
      <c r="M87" s="4"/>
    </row>
    <row r="88" spans="1:13" ht="15.75" customHeight="1">
      <c r="A88" s="1">
        <v>87</v>
      </c>
      <c r="B88" s="1" t="s">
        <v>192</v>
      </c>
      <c r="C88" s="1" t="s">
        <v>193</v>
      </c>
      <c r="E88" s="1" t="s">
        <v>15</v>
      </c>
      <c r="F88" s="1" t="s">
        <v>12</v>
      </c>
      <c r="G88" s="1">
        <v>3.764964</v>
      </c>
      <c r="H88" s="1">
        <v>54.519900999999997</v>
      </c>
      <c r="I88" s="1">
        <v>3</v>
      </c>
      <c r="J88" s="1">
        <v>71</v>
      </c>
      <c r="K88" s="1">
        <v>3.8039999999999998</v>
      </c>
      <c r="L88" s="2">
        <f>IFERROR((G88/K88)-1,"-")</f>
        <v>-1.0261829652996823E-2</v>
      </c>
      <c r="M88" s="4"/>
    </row>
    <row r="89" spans="1:13" ht="15.75" customHeight="1">
      <c r="A89" s="1">
        <v>88</v>
      </c>
      <c r="B89" s="1" t="s">
        <v>194</v>
      </c>
      <c r="C89" s="1" t="s">
        <v>195</v>
      </c>
      <c r="F89" s="1" t="s">
        <v>16</v>
      </c>
      <c r="G89" s="1">
        <v>3.5461140000000002</v>
      </c>
      <c r="J89" s="1">
        <v>97</v>
      </c>
      <c r="K89" s="1">
        <v>2.7894000000000001</v>
      </c>
      <c r="L89" s="2">
        <f>IFERROR((G89/K89)-1,"-")</f>
        <v>0.27128199612819959</v>
      </c>
      <c r="M89" s="4"/>
    </row>
    <row r="90" spans="1:13" ht="15.75" customHeight="1">
      <c r="A90" s="1">
        <v>89</v>
      </c>
      <c r="B90" s="1" t="s">
        <v>196</v>
      </c>
      <c r="C90" s="1" t="s">
        <v>197</v>
      </c>
      <c r="F90" s="1" t="s">
        <v>16</v>
      </c>
      <c r="G90" s="1">
        <v>3.5000589999999998</v>
      </c>
      <c r="H90" s="1">
        <v>57.979331999999999</v>
      </c>
      <c r="I90" s="1">
        <v>0</v>
      </c>
      <c r="J90" s="1">
        <v>72</v>
      </c>
      <c r="K90" s="1">
        <v>3.7605050000000002</v>
      </c>
      <c r="L90" s="2">
        <f>IFERROR((G90/K90)-1,"-")</f>
        <v>-6.925825121891882E-2</v>
      </c>
      <c r="M90" s="4"/>
    </row>
    <row r="91" spans="1:13" ht="15.75" customHeight="1">
      <c r="A91" s="1">
        <v>90</v>
      </c>
      <c r="B91" s="1" t="s">
        <v>198</v>
      </c>
      <c r="C91" s="1" t="s">
        <v>199</v>
      </c>
      <c r="F91" s="1" t="s">
        <v>28</v>
      </c>
      <c r="G91" s="1">
        <v>3.4919210000000001</v>
      </c>
      <c r="H91" s="1">
        <v>174.42385100000001</v>
      </c>
      <c r="I91" s="1">
        <v>4</v>
      </c>
      <c r="J91" s="1">
        <v>113</v>
      </c>
      <c r="K91" s="1">
        <v>2.3865799999999999</v>
      </c>
      <c r="L91" s="2">
        <f>IFERROR((G91/K91)-1,"-")</f>
        <v>0.46314852215303914</v>
      </c>
      <c r="M91" s="4"/>
    </row>
    <row r="92" spans="1:13" ht="15.75" customHeight="1">
      <c r="A92" s="1">
        <v>91</v>
      </c>
      <c r="B92" s="1" t="s">
        <v>200</v>
      </c>
      <c r="C92" s="1" t="s">
        <v>201</v>
      </c>
      <c r="F92" s="1" t="s">
        <v>28</v>
      </c>
      <c r="G92" s="1">
        <v>3.4848469999999998</v>
      </c>
      <c r="H92" s="1">
        <v>296.58426300000002</v>
      </c>
      <c r="I92" s="1">
        <v>3</v>
      </c>
      <c r="J92" s="1">
        <v>70</v>
      </c>
      <c r="K92" s="1">
        <v>3.9357950000000002</v>
      </c>
      <c r="L92" s="2">
        <f>IFERROR((G92/K92)-1,"-")</f>
        <v>-0.11457608945587872</v>
      </c>
      <c r="M92" s="4"/>
    </row>
    <row r="93" spans="1:13" ht="15.75" customHeight="1">
      <c r="A93" s="1">
        <v>92</v>
      </c>
      <c r="B93" s="1" t="s">
        <v>202</v>
      </c>
      <c r="C93" s="1" t="s">
        <v>203</v>
      </c>
      <c r="D93" s="1" t="s">
        <v>15</v>
      </c>
      <c r="E93" s="1" t="s">
        <v>15</v>
      </c>
      <c r="F93" s="1" t="s">
        <v>12</v>
      </c>
      <c r="G93" s="1">
        <v>3.404245</v>
      </c>
      <c r="H93" s="1">
        <v>40.028297000000002</v>
      </c>
      <c r="I93" s="1">
        <v>8</v>
      </c>
      <c r="J93" s="1">
        <v>99</v>
      </c>
      <c r="K93" s="1">
        <v>2.7248860000000001</v>
      </c>
      <c r="L93" s="2">
        <f>IFERROR((G93/K93)-1,"-")</f>
        <v>0.24931648516671889</v>
      </c>
      <c r="M93" s="4"/>
    </row>
    <row r="94" spans="1:13" ht="15.75" customHeight="1">
      <c r="A94" s="1">
        <v>93</v>
      </c>
      <c r="B94" s="1" t="s">
        <v>204</v>
      </c>
      <c r="C94" s="1" t="s">
        <v>205</v>
      </c>
      <c r="F94" s="1" t="s">
        <v>16</v>
      </c>
      <c r="G94" s="1">
        <v>3.3639999999999999</v>
      </c>
      <c r="H94" s="1">
        <v>108.563</v>
      </c>
      <c r="I94" s="1">
        <v>7</v>
      </c>
      <c r="J94" s="1">
        <v>84</v>
      </c>
      <c r="K94" s="1">
        <v>3.3540000000000001</v>
      </c>
      <c r="L94" s="2">
        <f>IFERROR((G94/K94)-1,"-")</f>
        <v>2.9815146094214207E-3</v>
      </c>
      <c r="M94" s="4"/>
    </row>
    <row r="95" spans="1:13" ht="15.75" customHeight="1">
      <c r="A95" s="1">
        <v>94</v>
      </c>
      <c r="B95" s="1" t="s">
        <v>206</v>
      </c>
      <c r="C95" s="1" t="s">
        <v>207</v>
      </c>
      <c r="E95" s="1" t="s">
        <v>15</v>
      </c>
      <c r="F95" s="1" t="s">
        <v>12</v>
      </c>
      <c r="G95" s="1">
        <v>3.2690760000000001</v>
      </c>
      <c r="H95" s="1">
        <v>108.381204</v>
      </c>
      <c r="I95" s="1">
        <v>4</v>
      </c>
      <c r="J95" s="1">
        <v>53</v>
      </c>
      <c r="K95" s="1">
        <v>5.2830940000000002</v>
      </c>
      <c r="L95" s="2">
        <f>IFERROR((G95/K95)-1,"-")</f>
        <v>-0.38121941422961625</v>
      </c>
      <c r="M95" s="4"/>
    </row>
    <row r="96" spans="1:13" ht="15.75" customHeight="1">
      <c r="A96" s="1">
        <v>95</v>
      </c>
      <c r="B96" s="1" t="s">
        <v>208</v>
      </c>
      <c r="C96" s="1" t="s">
        <v>209</v>
      </c>
      <c r="D96" s="1" t="s">
        <v>15</v>
      </c>
      <c r="F96" s="1" t="s">
        <v>28</v>
      </c>
      <c r="G96" s="1">
        <v>3.12921</v>
      </c>
      <c r="H96" s="1">
        <v>30.796489999999999</v>
      </c>
      <c r="I96" s="1">
        <v>6</v>
      </c>
      <c r="J96" s="1">
        <v>131</v>
      </c>
      <c r="K96" s="1">
        <v>1.9588890000000001</v>
      </c>
      <c r="L96" s="2">
        <f>IFERROR((G96/K96)-1,"-")</f>
        <v>0.59744120264088463</v>
      </c>
      <c r="M96" s="4"/>
    </row>
    <row r="97" spans="1:13" ht="15.75" customHeight="1">
      <c r="A97" s="1">
        <v>96</v>
      </c>
      <c r="B97" s="1" t="s">
        <v>210</v>
      </c>
      <c r="C97" s="1" t="s">
        <v>211</v>
      </c>
      <c r="E97" s="1" t="s">
        <v>15</v>
      </c>
      <c r="F97" s="1" t="s">
        <v>12</v>
      </c>
      <c r="G97" s="1">
        <v>3.1068030000000002</v>
      </c>
      <c r="H97" s="1">
        <v>75.181764999999999</v>
      </c>
      <c r="I97" s="1">
        <v>4</v>
      </c>
      <c r="J97" s="1">
        <v>134</v>
      </c>
      <c r="K97" s="1">
        <v>1.94035</v>
      </c>
      <c r="L97" s="2">
        <f>IFERROR((G97/K97)-1,"-")</f>
        <v>0.60115597701445633</v>
      </c>
      <c r="M97" s="4"/>
    </row>
    <row r="98" spans="1:13" ht="15.75" customHeight="1">
      <c r="A98" s="1">
        <v>97</v>
      </c>
      <c r="B98" s="1" t="s">
        <v>212</v>
      </c>
      <c r="C98" s="1" t="s">
        <v>213</v>
      </c>
      <c r="F98" s="1" t="s">
        <v>12</v>
      </c>
      <c r="G98" s="1">
        <v>3.0186609999999998</v>
      </c>
      <c r="H98" s="1">
        <v>50.921976999999998</v>
      </c>
      <c r="I98" s="1">
        <v>2</v>
      </c>
      <c r="J98" s="1">
        <v>159</v>
      </c>
      <c r="K98" s="1">
        <v>1.4117900000000001</v>
      </c>
      <c r="L98" s="2">
        <f>IFERROR((G98/K98)-1,"-")</f>
        <v>1.1381798992768042</v>
      </c>
      <c r="M98" s="4"/>
    </row>
    <row r="99" spans="1:13" ht="15.75" customHeight="1">
      <c r="A99" s="1">
        <v>98</v>
      </c>
      <c r="B99" s="1" t="s">
        <v>214</v>
      </c>
      <c r="C99" s="1" t="s">
        <v>215</v>
      </c>
      <c r="F99" s="1" t="s">
        <v>28</v>
      </c>
      <c r="G99" s="1">
        <v>3.0183019999999998</v>
      </c>
      <c r="H99" s="1">
        <v>84.023978999999997</v>
      </c>
      <c r="I99" s="1">
        <v>2</v>
      </c>
      <c r="J99" s="1">
        <v>81</v>
      </c>
      <c r="K99" s="1">
        <v>3.5629529999999998</v>
      </c>
      <c r="L99" s="2">
        <f>IFERROR((G99/K99)-1,"-")</f>
        <v>-0.15286505322972266</v>
      </c>
      <c r="M99" s="4"/>
    </row>
    <row r="100" spans="1:13" ht="15.75" customHeight="1">
      <c r="A100" s="1">
        <v>99</v>
      </c>
      <c r="B100" s="1" t="s">
        <v>216</v>
      </c>
      <c r="C100" s="1" t="s">
        <v>217</v>
      </c>
      <c r="F100" s="1" t="s">
        <v>12</v>
      </c>
      <c r="G100" s="1">
        <v>2.9462570000000001</v>
      </c>
      <c r="H100" s="1">
        <v>66.688671999999997</v>
      </c>
      <c r="I100" s="1">
        <v>3</v>
      </c>
      <c r="J100" s="1">
        <v>65</v>
      </c>
      <c r="K100" s="1">
        <v>4.1650020000000003</v>
      </c>
      <c r="L100" s="2">
        <f>IFERROR((G100/K100)-1,"-")</f>
        <v>-0.29261570582679197</v>
      </c>
      <c r="M100" s="4"/>
    </row>
    <row r="101" spans="1:13" ht="15.75" customHeight="1">
      <c r="A101" s="1">
        <v>100</v>
      </c>
      <c r="B101" s="1" t="s">
        <v>218</v>
      </c>
      <c r="C101" s="1" t="s">
        <v>219</v>
      </c>
      <c r="E101" s="1" t="s">
        <v>15</v>
      </c>
      <c r="F101" s="1" t="s">
        <v>12</v>
      </c>
      <c r="G101" s="1">
        <v>2.932509</v>
      </c>
      <c r="H101" s="1">
        <v>74.597566999999998</v>
      </c>
      <c r="I101" s="1">
        <v>5</v>
      </c>
      <c r="J101" s="1">
        <v>95</v>
      </c>
      <c r="K101" s="1">
        <v>2.8426089999999999</v>
      </c>
      <c r="L101" s="2">
        <f>IFERROR((G101/K101)-1,"-")</f>
        <v>3.1625876087777227E-2</v>
      </c>
      <c r="M101" s="4"/>
    </row>
    <row r="102" spans="1:13" ht="15.75" customHeight="1"/>
    <row r="103" spans="1:13" ht="15.75" customHeight="1">
      <c r="A103" s="6" t="s">
        <v>222</v>
      </c>
      <c r="L103" s="3">
        <f>COUNTIF(L2:L101,"&lt;0")</f>
        <v>30</v>
      </c>
    </row>
    <row r="104" spans="1:13" ht="15.75" customHeight="1">
      <c r="L104" s="5">
        <f>COUNTIF(L2:L101,"&gt;0")</f>
        <v>69</v>
      </c>
    </row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family-foundations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360-TraceyG</dc:creator>
  <cp:lastModifiedBy>360-TraceyG</cp:lastModifiedBy>
  <dcterms:created xsi:type="dcterms:W3CDTF">2024-06-17T21:03:23Z</dcterms:created>
  <dcterms:modified xsi:type="dcterms:W3CDTF">2024-06-17T21:29:54Z</dcterms:modified>
</cp:coreProperties>
</file>